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附件1筹资表" sheetId="1" r:id="rId1"/>
    <sheet name="附件2项目汇总表" sheetId="2" r:id="rId2"/>
    <sheet name="附件3项目明细表" sheetId="3" r:id="rId3"/>
  </sheets>
  <definedNames>
    <definedName name="_xlnm._FilterDatabase" localSheetId="2" hidden="1">附件3项目明细表!$A$10:$R$481</definedName>
    <definedName name="_xlnm.Print_Titles" localSheetId="2">附件3项目明细表!$4:$5</definedName>
  </definedNames>
  <calcPr calcId="144525"/>
</workbook>
</file>

<file path=xl/sharedStrings.xml><?xml version="1.0" encoding="utf-8"?>
<sst xmlns="http://schemas.openxmlformats.org/spreadsheetml/2006/main" count="5798" uniqueCount="1933">
  <si>
    <t>附件1</t>
  </si>
  <si>
    <t>2022年保靖县巩固拓展脱贫攻坚成果和乡村振兴财政衔接资金及涉农整合资金实施方案筹资表（年中调整）</t>
  </si>
  <si>
    <t xml:space="preserve">                                                                 单位：万元           </t>
  </si>
  <si>
    <t>序号</t>
  </si>
  <si>
    <t>财政资金名称</t>
  </si>
  <si>
    <t>筹资金额</t>
  </si>
  <si>
    <t>合    计</t>
  </si>
  <si>
    <t>一</t>
  </si>
  <si>
    <t>中央财政资金小计</t>
  </si>
  <si>
    <t>中央财政衔接推进乡村振兴补助资金</t>
  </si>
  <si>
    <t>水利发展资金（对应原表第2项农田水利设施建设和水土保持补助资金、第17项江河湖库水系综合整治资金、第18项全国山洪灾害防治经费）</t>
  </si>
  <si>
    <t>农业生产发展资金（不含直接发放给农牧民部分及农机购置补助，对应原表第3项现代农业生产发展资金、第4项农业技术推广与服务补助资金）</t>
  </si>
  <si>
    <t>林业改革资金（不含森林资源管护和相关试点资金）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</si>
  <si>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</si>
  <si>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</si>
  <si>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</si>
  <si>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</si>
  <si>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</si>
  <si>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</si>
  <si>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</si>
  <si>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</si>
  <si>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</si>
  <si>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</si>
  <si>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</si>
  <si>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中央预算内投资用于“三农”建设部分（不包括国家水网骨干重大工程、水安全保障工程、气象基础设施、农村电网巩固提升工程、生态保护和修复方面的支出）</t>
  </si>
  <si>
    <t>二</t>
  </si>
  <si>
    <t>省级财政资金小计</t>
  </si>
  <si>
    <t>省级财政衔接推进乡村振兴补助资金</t>
  </si>
  <si>
    <t>重大水利工程建设专项资金</t>
  </si>
  <si>
    <t>现代农业发展专项资金（用于“一化四体系”建设的资金除外）</t>
  </si>
  <si>
    <t>农田建设专项</t>
  </si>
  <si>
    <t>农村综合改革转移支付（村级运转及运行维护资金除外）</t>
  </si>
  <si>
    <t>环境保护专项资金（农村环境连片综合整治整省推进部分）</t>
  </si>
  <si>
    <t>农村公路道路建设省级投入资金</t>
  </si>
  <si>
    <t>农村安全饮水巩固提升工程资金</t>
  </si>
  <si>
    <t>农村发展专项资金</t>
  </si>
  <si>
    <t>林业生态保护修复及发展专项</t>
  </si>
  <si>
    <t>预算内基本建设专项资金（用于“农、林、水”建设部分）</t>
  </si>
  <si>
    <t>旅游发展专项资金（支持乡村旅游建设部分）</t>
  </si>
  <si>
    <t>省开放型经济与流通产业发展专项资金（支持农村流通产业基础设施建设部分）</t>
  </si>
  <si>
    <t>三</t>
  </si>
  <si>
    <t>市级财政资金小计</t>
  </si>
  <si>
    <t>州级财政衔接推进乡村振兴补助资金</t>
  </si>
  <si>
    <t>四</t>
  </si>
  <si>
    <t>县级财政资金小计</t>
  </si>
  <si>
    <t>县本级投入</t>
  </si>
  <si>
    <t>附件2</t>
  </si>
  <si>
    <t>2022年保靖县巩固拓展脱贫攻坚成果和乡村振兴财政衔接资金及涉农整合资金实施方案项目汇总表（年中调整）</t>
  </si>
  <si>
    <t>项目名称</t>
  </si>
  <si>
    <t>项目个数（个）</t>
  </si>
  <si>
    <t>项目总投资（万元）</t>
  </si>
  <si>
    <t>备注</t>
  </si>
  <si>
    <t>全县合计</t>
  </si>
  <si>
    <t>A</t>
  </si>
  <si>
    <t>巩固拓展脱贫攻坚成果项目</t>
  </si>
  <si>
    <t>基础设施</t>
  </si>
  <si>
    <t>(一)</t>
  </si>
  <si>
    <t>农村安全饮水提质</t>
  </si>
  <si>
    <t>①</t>
  </si>
  <si>
    <t>农村安全饮水提质工程</t>
  </si>
  <si>
    <t>②</t>
  </si>
  <si>
    <t>水利设施建设</t>
  </si>
  <si>
    <t>(二)</t>
  </si>
  <si>
    <t>农村危房改造</t>
  </si>
  <si>
    <t>(三)</t>
  </si>
  <si>
    <t>乡村建设</t>
  </si>
  <si>
    <t>(四)</t>
  </si>
  <si>
    <t>易地扶贫搬迁后续帮扶</t>
  </si>
  <si>
    <t>产业发展</t>
  </si>
  <si>
    <t>小额信贷</t>
  </si>
  <si>
    <t>公共服务</t>
  </si>
  <si>
    <t>雨露计划及培训</t>
  </si>
  <si>
    <t>防返贫风险监测及项目管理费</t>
  </si>
  <si>
    <t>就业帮扶</t>
  </si>
  <si>
    <t>B</t>
  </si>
  <si>
    <t>乡村振兴项目</t>
  </si>
  <si>
    <t>农村道路建设</t>
  </si>
  <si>
    <t>农村公路建设</t>
  </si>
  <si>
    <t>农村公路安全防护</t>
  </si>
  <si>
    <t>公路水毁抢险</t>
  </si>
  <si>
    <t>③</t>
  </si>
  <si>
    <t>公路隐患整治</t>
  </si>
  <si>
    <t>村级基础设施建设</t>
  </si>
  <si>
    <t>人居环境整治</t>
  </si>
  <si>
    <t>人居环境整治及示范创建</t>
  </si>
  <si>
    <t>厕所改造</t>
  </si>
  <si>
    <t>污水处理</t>
  </si>
  <si>
    <t>(五)</t>
  </si>
  <si>
    <t>老区发展</t>
  </si>
  <si>
    <t>(六)</t>
  </si>
  <si>
    <t>驻村帮扶基础设施</t>
  </si>
  <si>
    <t>保靖黄金茶</t>
  </si>
  <si>
    <t>保靖黄金茶加工厂升级改造</t>
  </si>
  <si>
    <t>保靖黄金茶品牌体系建设</t>
  </si>
  <si>
    <t>保靖黄金茶标准化茶园建设</t>
  </si>
  <si>
    <t>油茶产业</t>
  </si>
  <si>
    <t>油茶新扩及配套</t>
  </si>
  <si>
    <t>油茶示范</t>
  </si>
  <si>
    <t>柑橘产业</t>
  </si>
  <si>
    <t>烟叶开发</t>
  </si>
  <si>
    <t>农业产业发展</t>
  </si>
  <si>
    <t>高标准农田建设</t>
  </si>
  <si>
    <t>(七)</t>
  </si>
  <si>
    <t>畜牧养殖</t>
  </si>
  <si>
    <t>(八)</t>
  </si>
  <si>
    <t>乡村旅游</t>
  </si>
  <si>
    <t>(九)</t>
  </si>
  <si>
    <t>少数民族发展</t>
  </si>
  <si>
    <t>(十)</t>
  </si>
  <si>
    <t>产业路建设</t>
  </si>
  <si>
    <t>(十一)</t>
  </si>
  <si>
    <t>土地开发</t>
  </si>
  <si>
    <t>(十二)</t>
  </si>
  <si>
    <t>农机购置补贴</t>
  </si>
  <si>
    <t>(十三)</t>
  </si>
  <si>
    <t>村集体经济</t>
  </si>
  <si>
    <t>(十四)</t>
  </si>
  <si>
    <t>驻村产业帮扶</t>
  </si>
  <si>
    <t>附件3</t>
  </si>
  <si>
    <t>2022年保靖县巩固拓展脱贫攻坚成果和乡村振兴财政衔接资金及涉农整合资金实施方案项目明细表（年中调整）</t>
  </si>
  <si>
    <t xml:space="preserve">                                                                                                                      金额单位：万元</t>
  </si>
  <si>
    <t>项目类别</t>
  </si>
  <si>
    <t>建设性质</t>
  </si>
  <si>
    <t>实施地点</t>
  </si>
  <si>
    <t>时间进度(起止)</t>
  </si>
  <si>
    <t>调整后建设任务及规模</t>
  </si>
  <si>
    <t>调整后资金规模
（万元）</t>
  </si>
  <si>
    <t>筹资方式（中央、省级、市州或县级资金）</t>
  </si>
  <si>
    <t>补助标准</t>
  </si>
  <si>
    <t>受益对象</t>
  </si>
  <si>
    <t>绩效目标</t>
  </si>
  <si>
    <t>群众参与和利益联结机制</t>
  </si>
  <si>
    <t>责任单位</t>
  </si>
  <si>
    <t>乡镇</t>
  </si>
  <si>
    <t>村</t>
  </si>
  <si>
    <t>计划开工时间</t>
  </si>
  <si>
    <t>计划完工时间</t>
  </si>
  <si>
    <t>项目主管单位</t>
  </si>
  <si>
    <t>项目组织实施单位</t>
  </si>
  <si>
    <t>项目420个</t>
  </si>
  <si>
    <t>巩固拓展脱贫攻坚成果项目82个</t>
  </si>
  <si>
    <t>基础设施项目67个</t>
  </si>
  <si>
    <t>安全饮水提质项目62个</t>
  </si>
  <si>
    <t>农村安全饮水提质工程47个</t>
  </si>
  <si>
    <t>农村基础设施</t>
  </si>
  <si>
    <t>续建</t>
  </si>
  <si>
    <t>迁陵镇</t>
  </si>
  <si>
    <t>扁朝村</t>
  </si>
  <si>
    <t>塘口湾输水隧洞内部衬砌150米</t>
  </si>
  <si>
    <t>省级资金</t>
  </si>
  <si>
    <t>据实结算</t>
  </si>
  <si>
    <t>267户1086人</t>
  </si>
  <si>
    <t>改善267户1086人生产生活条件</t>
  </si>
  <si>
    <t>直接受益，改善267户1086人生产生活用水条件</t>
  </si>
  <si>
    <t>县水利局</t>
  </si>
  <si>
    <t>复兴镇</t>
  </si>
  <si>
    <t>甘溪村</t>
  </si>
  <si>
    <t>整修水源池渗漏、更换老化的抽水管道600米，新建二级中转水池，安装净化设备</t>
  </si>
  <si>
    <t>水源整修4万元，管道600米6万元，水池20万元，净化设备40万元</t>
  </si>
  <si>
    <t>448户1661人</t>
  </si>
  <si>
    <t>改善448户1661人生产生活条件</t>
  </si>
  <si>
    <t>直接受益，改善448户1661人生产生活用水条件</t>
  </si>
  <si>
    <t>阳朝乡</t>
  </si>
  <si>
    <t>涂坝村</t>
  </si>
  <si>
    <t>小寨组水源净化设备安装1套</t>
  </si>
  <si>
    <t>水源净化设备1套15万元</t>
  </si>
  <si>
    <t>107户396人</t>
  </si>
  <si>
    <t>改善107户396人生产生活条件</t>
  </si>
  <si>
    <t>直接受益，改善107户396人生产生活用水条件</t>
  </si>
  <si>
    <t>普戎镇</t>
  </si>
  <si>
    <t>糯梯村</t>
  </si>
  <si>
    <t>十二组沃且为解决季节性缺水，需新建蓄水池2口、水管3000米</t>
  </si>
  <si>
    <t>新建蓄水池2口35万元</t>
  </si>
  <si>
    <t>130户467人</t>
  </si>
  <si>
    <t>改善130户467人生产生活条件</t>
  </si>
  <si>
    <t>直接受益，改善130户467人生产生活用水条件</t>
  </si>
  <si>
    <t>葫芦镇</t>
  </si>
  <si>
    <t>半白村</t>
  </si>
  <si>
    <t>新寨组为解决季节性缺水，新建水源池2处、管道4000米</t>
  </si>
  <si>
    <t>水源池2个1万元，蓄水池1个4万元，管道4000米10万元</t>
  </si>
  <si>
    <t>167户674人</t>
  </si>
  <si>
    <t>改善167户674人生产生活条件</t>
  </si>
  <si>
    <t>直接受益，改善167户674人生产生活条件</t>
  </si>
  <si>
    <t>吕洞山镇</t>
  </si>
  <si>
    <t>夯吉村、夯沙村</t>
  </si>
  <si>
    <t>夯吉村水井整修一组老夯吉1个，三组老寨2个，四组吉兴1个。夯沙村水井整修夯沙组3个，大烽冲组2个</t>
  </si>
  <si>
    <t>整修水井9个10万元</t>
  </si>
  <si>
    <t>214户824人</t>
  </si>
  <si>
    <t>改善214户824人生产生活条件</t>
  </si>
  <si>
    <t>直接受益，改善214户824人生产生活条件</t>
  </si>
  <si>
    <t>块洞村</t>
  </si>
  <si>
    <t>为解决该村季节性缺水，新修水源池1个，蓄水池1个，供水管网1000米作为全村补充用水</t>
  </si>
  <si>
    <t>水源池1个5万元，蓄水池10万元，管道1000米25万元</t>
  </si>
  <si>
    <t>167户647人</t>
  </si>
  <si>
    <t>改善167户647人生产生活条件</t>
  </si>
  <si>
    <t>直接受益，改善167户647人生产生活条件</t>
  </si>
  <si>
    <t>夯沙村</t>
  </si>
  <si>
    <t>集镇漏水管网整修1000米</t>
  </si>
  <si>
    <t>中央资金</t>
  </si>
  <si>
    <t>管网整修1000米25万元</t>
  </si>
  <si>
    <t>284户1124人</t>
  </si>
  <si>
    <t>改善284户1124人生产生活条件</t>
  </si>
  <si>
    <t>直接受益，改善284户1124人生产生活条件</t>
  </si>
  <si>
    <t>四十八湾村</t>
  </si>
  <si>
    <t>木芽组为解决季节性缺水，新建水源管网2000米，木芽组整修渗漏水池1口、青冈组整修渗漏水池2口</t>
  </si>
  <si>
    <t>水源管网2000米15万元，整修水池3口10万元</t>
  </si>
  <si>
    <t>214户834人</t>
  </si>
  <si>
    <t>改善214户834人生产生活条件</t>
  </si>
  <si>
    <t>直接受益，改善214户834人生产生活条件</t>
  </si>
  <si>
    <t>昂洞村</t>
  </si>
  <si>
    <t>全村水管老化整修10千米</t>
  </si>
  <si>
    <t>8.8万元/千米</t>
  </si>
  <si>
    <t>310户1020人</t>
  </si>
  <si>
    <t>改善310户1020人生产生活条件</t>
  </si>
  <si>
    <t>直接受益，改善310户1020人生产生活条件</t>
  </si>
  <si>
    <t>长潭河乡</t>
  </si>
  <si>
    <t>官庄村</t>
  </si>
  <si>
    <t>整修机电设备2台、水源地1处、蓄水池1个</t>
  </si>
  <si>
    <t>安装机电设备1套55万元</t>
  </si>
  <si>
    <t>183户706人</t>
  </si>
  <si>
    <t>改善183户706人生产生活条件</t>
  </si>
  <si>
    <t>直接受益，改善183户706人生产生活条件</t>
  </si>
  <si>
    <t>复兴村</t>
  </si>
  <si>
    <t>卡坝组解决季节性缺水，新建蓄水池1个，铺设主管网1800米，支管2200米，水源型山塘整修1口</t>
  </si>
  <si>
    <t>1个蓄水池5万元，管道4000米10万元</t>
  </si>
  <si>
    <t>127户524人</t>
  </si>
  <si>
    <t>改善127户524人生产生活条件</t>
  </si>
  <si>
    <t>直接受益，改善127户524人生产生活条件</t>
  </si>
  <si>
    <t>新印村</t>
  </si>
  <si>
    <t>老寨组、麻阳组、新印组、大坡组，整修渗漏水池各1口</t>
  </si>
  <si>
    <t>整修水池4口7万元</t>
  </si>
  <si>
    <t>125户495人</t>
  </si>
  <si>
    <t>改善125户495人生产生活条件</t>
  </si>
  <si>
    <t>直接受益，改善125户495人生产生活条件</t>
  </si>
  <si>
    <t>毛沟镇</t>
  </si>
  <si>
    <t>巴科村</t>
  </si>
  <si>
    <t>二组跨湖整修渗漏蓄水池1个、五六七组大寨整修渗漏蓄水池2个、九组坟山整修渗漏蓄水池1个，村内管网老化更换1000米</t>
  </si>
  <si>
    <t>整修蓄水池4个及管网7万元</t>
  </si>
  <si>
    <t>167户689人</t>
  </si>
  <si>
    <t>改善167户689人生产生活条件</t>
  </si>
  <si>
    <t>直接受益，改善167户689人生产生活条件</t>
  </si>
  <si>
    <t>白坪村</t>
  </si>
  <si>
    <t>为解决季节性缺水，一组岩门、二组着落新建蓄水池3个，四组杨柳坪新建水源池1个，配备管网1500米</t>
  </si>
  <si>
    <t>新建蓄水池5个及管网18万元</t>
  </si>
  <si>
    <t>248户1158人</t>
  </si>
  <si>
    <t>改善248户1158人生产生活条件</t>
  </si>
  <si>
    <t>直接受益，改善248户1158人生产生活条件</t>
  </si>
  <si>
    <t>碗米坡镇</t>
  </si>
  <si>
    <t>卡湖村</t>
  </si>
  <si>
    <t>三组岔岔溪补充水源，新建溪沟水源池和蓄水池各1个，管网1000米</t>
  </si>
  <si>
    <t>新建蓄水池1个及管网8万元</t>
  </si>
  <si>
    <t>89户356人</t>
  </si>
  <si>
    <t>改善89户356人生产生活条件</t>
  </si>
  <si>
    <t>直接受益，改善89户356人生产生活条件</t>
  </si>
  <si>
    <t>拔茅村</t>
  </si>
  <si>
    <t>集镇水源地水毁整修一处，更换管网700米</t>
  </si>
  <si>
    <t>整修水源池1处及管网6万元</t>
  </si>
  <si>
    <t>135户534人</t>
  </si>
  <si>
    <t>改善135户534人生产生活条件</t>
  </si>
  <si>
    <t>直接受益，改善135户534人生产生活条件</t>
  </si>
  <si>
    <t>杨家村</t>
  </si>
  <si>
    <t>偏沙组，若修组季节性缺水新增管道安装5000米，水池渗漏整修一口</t>
  </si>
  <si>
    <t>整修水池1处及管网16万元</t>
  </si>
  <si>
    <t>54户224人</t>
  </si>
  <si>
    <t>改善54户224人生产生活设施</t>
  </si>
  <si>
    <t>直接受益，改善54户224人生产生活设施</t>
  </si>
  <si>
    <t>魏竹路社区</t>
  </si>
  <si>
    <t>冲田、叉坡、伞朝组地理位置较高，修建高位水池1口，配备供水管网3000米</t>
  </si>
  <si>
    <t>新建蓄水池1口及管网68万元</t>
  </si>
  <si>
    <t>328户1283人</t>
  </si>
  <si>
    <t>改善328户1283人生产生活条件</t>
  </si>
  <si>
    <t>直接受益，改善328户1283人生产生活条件</t>
  </si>
  <si>
    <t>葫芦村</t>
  </si>
  <si>
    <t>集镇供水雨水天水质含沙，新建供水过滤池1个</t>
  </si>
  <si>
    <t>3万元/个</t>
  </si>
  <si>
    <t>236户1058人</t>
  </si>
  <si>
    <t>改善236户1058人生产生活条件</t>
  </si>
  <si>
    <t>直接受益，改善236户1058人生产生活条件</t>
  </si>
  <si>
    <t>波溪村</t>
  </si>
  <si>
    <t>波溪一组巴了寨水源泥沙堆积需整修、三组上波溪管网新建2000米，解决季节性缺水问题</t>
  </si>
  <si>
    <t>整修水源池1处及管网25万元</t>
  </si>
  <si>
    <t>186户716人</t>
  </si>
  <si>
    <t>改善186户716人生产生活条件</t>
  </si>
  <si>
    <t>直接受益，改善186户716人生产生活条件</t>
  </si>
  <si>
    <t>农村饮水安全提质工程</t>
  </si>
  <si>
    <t>整修</t>
  </si>
  <si>
    <t>亨章村</t>
  </si>
  <si>
    <t>整修村内漏水水源坝1座，整修管网3000米</t>
  </si>
  <si>
    <t>整修水源坝1处及管网30万元</t>
  </si>
  <si>
    <t>345户1465人</t>
  </si>
  <si>
    <t>改善345户1465人生产生活条件</t>
  </si>
  <si>
    <t>直接受益，改善345户1465人生产生活条件</t>
  </si>
  <si>
    <t>泽碧村</t>
  </si>
  <si>
    <t>为解决季节性缺水一组绕枯新建水源池1个、蓄水池1个，管网500米、二组桐木枯水源池蓄水池各1个、三组泽碧新增水源1处，配备管网200米、四组且茶枯新修蓄水池1个，抽水设备一套，管道200米</t>
  </si>
  <si>
    <t>新建蓄水池4口及管网35万元</t>
  </si>
  <si>
    <t>267户1145人</t>
  </si>
  <si>
    <t>改善267户1145人生产生活条件</t>
  </si>
  <si>
    <t>直接受益，改善267户1145人生产生活条件</t>
  </si>
  <si>
    <t>一、二、八组牧场，高寒山区季节性缺水，新增水源点1个，主水管道1500米，入户水管2000米，作为补充水源。</t>
  </si>
  <si>
    <t>整修水源点1处及管网28万元</t>
  </si>
  <si>
    <t>96户372人</t>
  </si>
  <si>
    <t>改善96户372人生产生活条件</t>
  </si>
  <si>
    <t>直接受益，改善96户372人生产生活条件</t>
  </si>
  <si>
    <t>陡滩村</t>
  </si>
  <si>
    <t>江口组水源池水毁整修1口、太坪组水源池水毁和蓄水池渗漏整修</t>
  </si>
  <si>
    <t>整修水源池、蓄水池3处10万元</t>
  </si>
  <si>
    <t>212户813人</t>
  </si>
  <si>
    <t>改善212户813人生产生活条件</t>
  </si>
  <si>
    <t>直接受益，改善212户813人生产生活条件</t>
  </si>
  <si>
    <t>陇西村</t>
  </si>
  <si>
    <t>西沙组，泽土组，坐湖组，陇湖组至昂洞水库管网渗漏整修4000米</t>
  </si>
  <si>
    <t>5万元/千米</t>
  </si>
  <si>
    <t>245户915人</t>
  </si>
  <si>
    <t>改善245户915人生产生活条件</t>
  </si>
  <si>
    <t>直接受益，改善245户915人生产生活条件</t>
  </si>
  <si>
    <t>三联村</t>
  </si>
  <si>
    <t>四组卜普季节性缺水，新建供水池1个，电排设施1套，供水管线4000米</t>
  </si>
  <si>
    <t>新建供水设施1处25万元</t>
  </si>
  <si>
    <t>54户161人</t>
  </si>
  <si>
    <t>改善54户161人生产生活条件</t>
  </si>
  <si>
    <t>直接受益，改善54户161人生产生活条件</t>
  </si>
  <si>
    <t>山河村</t>
  </si>
  <si>
    <t>为改善季节性缺水，王三组新修蓄水池1个，配备管网1000米、朱家河组新增新增水源点一处需管网800米、王家坪组管网整修1000米、张家组下毛屋新建水池1个</t>
  </si>
  <si>
    <t>新建水池及管网30万元</t>
  </si>
  <si>
    <t>230户1058人</t>
  </si>
  <si>
    <t>改善230户1058人生产生活条件</t>
  </si>
  <si>
    <t>直接受益，改善230户1058人生产生活条件</t>
  </si>
  <si>
    <t>夕铁村</t>
  </si>
  <si>
    <t>三组老夕铁2口古井改造、1个蓄水池渗漏整修、村小排洪渠水毁整修50米</t>
  </si>
  <si>
    <t>整修水池及管网18万元</t>
  </si>
  <si>
    <t>527户1806人</t>
  </si>
  <si>
    <t>改善527户1806人生产生活条件</t>
  </si>
  <si>
    <t>直接受益，改善527户1806人生产生活条件</t>
  </si>
  <si>
    <t>比耳镇</t>
  </si>
  <si>
    <t>水坝村</t>
  </si>
  <si>
    <t>龙潭水源地水毁整修，通坵组进户水管老化整修1000米</t>
  </si>
  <si>
    <t>整修水池及管网40万元</t>
  </si>
  <si>
    <t>628户2111人</t>
  </si>
  <si>
    <t>改善628户2111人生产生活条件</t>
  </si>
  <si>
    <t>直接受益，改善628户2111人生产生活条件</t>
  </si>
  <si>
    <t>木耳村</t>
  </si>
  <si>
    <t>2、4组（新寨）管网老化更换钢管2000米</t>
  </si>
  <si>
    <t>10万元/千米</t>
  </si>
  <si>
    <t>76户415人</t>
  </si>
  <si>
    <t>改善76户415人生产生活条件</t>
  </si>
  <si>
    <t>直接受益，改善76户415人生产生活条件</t>
  </si>
  <si>
    <t>马湖村</t>
  </si>
  <si>
    <t>五里坪组新增水源池1个作为补充水源，配备管网1000米</t>
  </si>
  <si>
    <t>295户1042人</t>
  </si>
  <si>
    <t>改善295户1042人生产生活条件</t>
  </si>
  <si>
    <t>直接受益，改善295户1042人生产生活条件</t>
  </si>
  <si>
    <t>鱼塘村</t>
  </si>
  <si>
    <t>新修鱼塘组安全隐患水源地1处及配套设施建设</t>
  </si>
  <si>
    <t>新建水池及管网50万元</t>
  </si>
  <si>
    <t>25户93人</t>
  </si>
  <si>
    <t>改善25户93人生产生活条件</t>
  </si>
  <si>
    <t>直接受益，改善25户93人生产生活条件</t>
  </si>
  <si>
    <t>车湖村</t>
  </si>
  <si>
    <t>一组车湖、二组比条水源水渠水毁整修40米</t>
  </si>
  <si>
    <t>整修水渠40米15万元</t>
  </si>
  <si>
    <t>250户800人</t>
  </si>
  <si>
    <t>改善250户800人生产生活条件</t>
  </si>
  <si>
    <t>直接受益，改善250户800人生产生活条件</t>
  </si>
  <si>
    <t>甫吉村</t>
  </si>
  <si>
    <t>四组马冲整修水井1口、渗漏蓄水池1个，整修管网1600米</t>
  </si>
  <si>
    <t>整修水池及管网12万元</t>
  </si>
  <si>
    <t>324户1267人</t>
  </si>
  <si>
    <t>改善324户1267人生产生活条件</t>
  </si>
  <si>
    <t>直接受益，改善324户1267人生产生活条件</t>
  </si>
  <si>
    <t>全县12个乡镇</t>
  </si>
  <si>
    <t>12个乡镇172个村（社区）饮水安全工程“回头看”，冰灾及水毁等维护整修，涉及整修管网12.6万余米</t>
  </si>
  <si>
    <t>冰灾及水毁等维护整修315万元</t>
  </si>
  <si>
    <t>3475户12500人</t>
  </si>
  <si>
    <t>改善3475户12500人生产生活条件</t>
  </si>
  <si>
    <t>直接受益，改善3475户12500人生产生活条件</t>
  </si>
  <si>
    <t>水田河镇</t>
  </si>
  <si>
    <t>五牙村</t>
  </si>
  <si>
    <t>新建抽水泵房及电排设施一套</t>
  </si>
  <si>
    <t>新建抽水泵房及电排设施一套26万元</t>
  </si>
  <si>
    <t>167户615人</t>
  </si>
  <si>
    <t>改善167户615人生产生活条件</t>
  </si>
  <si>
    <t>直接受益，改善167户615人生产生活条件</t>
  </si>
  <si>
    <t>陇木峒村</t>
  </si>
  <si>
    <t>全村增加水源，供水管线1200米，供电线路600米</t>
  </si>
  <si>
    <t>85户310人</t>
  </si>
  <si>
    <t>改善85户310人安全饮水</t>
  </si>
  <si>
    <t>直接受益，改善85户310人安全饮水</t>
  </si>
  <si>
    <t>新建</t>
  </si>
  <si>
    <t>杨家村他沙组新建1个100立方米水池</t>
  </si>
  <si>
    <t>水池1个12万元</t>
  </si>
  <si>
    <t>225户900人</t>
  </si>
  <si>
    <t>225户900人安全饮水</t>
  </si>
  <si>
    <t>直接受益，225户900人安全饮水</t>
  </si>
  <si>
    <t>哪洞村</t>
  </si>
  <si>
    <t>整修哪洞村一组集中取水水井一口</t>
  </si>
  <si>
    <t>水井整修5万元</t>
  </si>
  <si>
    <t>54户256人</t>
  </si>
  <si>
    <t>改善54户256人安全饮水</t>
  </si>
  <si>
    <t>直接受益，改善54户256人安全饮水</t>
  </si>
  <si>
    <t>下坝村</t>
  </si>
  <si>
    <t>新建村部安全饮水工程，管道3000米，水源池一个，新建供水池一个</t>
  </si>
  <si>
    <t>水源整修7万元</t>
  </si>
  <si>
    <t>65户296人</t>
  </si>
  <si>
    <t>改善65户296人安全饮水</t>
  </si>
  <si>
    <t>直接受益，改善65户296人安全饮水</t>
  </si>
  <si>
    <t>新建木芽组（幸得龙）50方蓄水池一个，整修木芽一、二、三、四组蓄水池三个。</t>
  </si>
  <si>
    <t>水池整修16万元</t>
  </si>
  <si>
    <t>111户500人</t>
  </si>
  <si>
    <t>改善111户500人安全饮水</t>
  </si>
  <si>
    <t>直接受益，改善111户500人安全饮水</t>
  </si>
  <si>
    <t>尖岩村</t>
  </si>
  <si>
    <t>洪家1组增加水源池1个，管线3000米，棉花旗组整修管线3000米，惹巴组新增水源1处，新建供水池2个</t>
  </si>
  <si>
    <t>水源整修18万元</t>
  </si>
  <si>
    <t>80户360人</t>
  </si>
  <si>
    <t>改善80户360人安全饮水</t>
  </si>
  <si>
    <t>直接受益，改善80户360人安全饮水</t>
  </si>
  <si>
    <t>排当村</t>
  </si>
  <si>
    <t>村部（1至4组）、7组大屋坡、坡一组增加水源池，管线整修3000米解决高海拔季节性缺水</t>
  </si>
  <si>
    <t>水池整修25万元</t>
  </si>
  <si>
    <t>265户1103人</t>
  </si>
  <si>
    <t>改善265户1103人安全饮水</t>
  </si>
  <si>
    <t>直接受益，改善265户1103人安全饮水</t>
  </si>
  <si>
    <t>农村供水保障设施建设</t>
  </si>
  <si>
    <t>科腊村</t>
  </si>
  <si>
    <t>他子坡组新建100立方米蓄水池一个</t>
  </si>
  <si>
    <t>水池整修15万元</t>
  </si>
  <si>
    <t>45户132人</t>
  </si>
  <si>
    <t>改善45户132人安全饮水</t>
  </si>
  <si>
    <t>务工和稳定保证水源</t>
  </si>
  <si>
    <t>农村产业提质水源工程</t>
  </si>
  <si>
    <t>排捧村</t>
  </si>
  <si>
    <t>修建农村产业提质水源1个及配套设施</t>
  </si>
  <si>
    <t>水源整修20万元</t>
  </si>
  <si>
    <t>378户1480人</t>
  </si>
  <si>
    <t>改善农村产业提质水源</t>
  </si>
  <si>
    <t>改善产业配套设施，带动农户增收</t>
  </si>
  <si>
    <t>清水坪镇</t>
  </si>
  <si>
    <t>夕东村</t>
  </si>
  <si>
    <r>
      <rPr>
        <sz val="8"/>
        <rFont val="宋体"/>
        <charset val="134"/>
      </rPr>
      <t>新修甘溪组50m</t>
    </r>
    <r>
      <rPr>
        <sz val="8"/>
        <rFont val="方正书宋_GBK"/>
        <charset val="134"/>
      </rPr>
      <t>³</t>
    </r>
    <r>
      <rPr>
        <sz val="8"/>
        <rFont val="宋体"/>
        <charset val="134"/>
      </rPr>
      <t>水源池一个</t>
    </r>
  </si>
  <si>
    <t>水源整修15万元</t>
  </si>
  <si>
    <t>113户396人</t>
  </si>
  <si>
    <t>改善113户396人安全饮水</t>
  </si>
  <si>
    <t>直接受益，改善生产生活条件</t>
  </si>
  <si>
    <t>水利设施建设项目15个</t>
  </si>
  <si>
    <t>25088户112900人</t>
  </si>
  <si>
    <t>全县</t>
  </si>
  <si>
    <t>全县12个乡镇172个村（社区）安饮工程维修养护，涉及整修管网13.4万余米及各种配件</t>
  </si>
  <si>
    <t>安饮工程维修养护335万元</t>
  </si>
  <si>
    <t>改善25088户112900人生产生活条件</t>
  </si>
  <si>
    <t>水利基础设施</t>
  </si>
  <si>
    <t>葫芦镇、迁陵镇</t>
  </si>
  <si>
    <t>花垣河（甘溪河）保靖县三期治理8.2千米，涂乍河（溪州村）保靖县三期治理6.8千米，共计15千米河道整修，保障流域内群众生活生产用水安全。</t>
  </si>
  <si>
    <t>4983户21864人</t>
  </si>
  <si>
    <t>改善4983户21864人生产生活条件</t>
  </si>
  <si>
    <t>胥乐村</t>
  </si>
  <si>
    <t>塘坝水库工程整修1座</t>
  </si>
  <si>
    <t>塘坝水库整修1处183万元</t>
  </si>
  <si>
    <t>296户1143人</t>
  </si>
  <si>
    <t>改善296户1143人生产生活条件</t>
  </si>
  <si>
    <t>“水美湘村”建设衔接乡村振兴项目，河道整治、生态护岸1.75km，生态拦河坝12处，亲水汀步挡水坝1处，滨水生态带建设1km，亲水游步道800米等设施5处</t>
  </si>
  <si>
    <t>河道整治、生态护岸、拦河坝等400万元</t>
  </si>
  <si>
    <t>408户1593人</t>
  </si>
  <si>
    <t>改善408户1593人生产生活条件</t>
  </si>
  <si>
    <t>毛沟镇、复兴镇</t>
  </si>
  <si>
    <t>毛沟镇巴科村、民主村、白坪村；复兴镇甘溪村</t>
  </si>
  <si>
    <t>巴科河（甘溪村）生态清洁小流域建设，治理水土流失18.75km2， 其中：生产道路6km、截水沟排水沟8.18km、蓄水池57座、生态坪方格种草1000㎡、宣传广场方格种草392㎡、河道治理1.32km、 浆砌卵石河坝19m、果树栽植10.5公顷、封禁标志牌105块、工程标志牌51块</t>
  </si>
  <si>
    <t>巴科河（甘溪村）小流域建设600万元</t>
  </si>
  <si>
    <t>1226户4726人</t>
  </si>
  <si>
    <t>改善1226户4726人生产生活条件</t>
  </si>
  <si>
    <t>12座小Ⅰ型，56座小Ⅱ型水库汛前维维修及养护（大坝除草、水位尺更换、放水设施养护等）</t>
  </si>
  <si>
    <t>小型水库维维修及养护103万元</t>
  </si>
  <si>
    <t>10273户46587人</t>
  </si>
  <si>
    <t>改善10273户46587人生产生活条件</t>
  </si>
  <si>
    <t>40处山洪灾害防治非工程措施设施，警示牌、转移路线牌及明白卡的制作。</t>
  </si>
  <si>
    <t>山洪灾害防治20万元</t>
  </si>
  <si>
    <t>22600户101700人</t>
  </si>
  <si>
    <t>改善22600户101700人生产生活条件</t>
  </si>
  <si>
    <t>毛沟镇、迁陵镇、复兴镇</t>
  </si>
  <si>
    <t>拱桥村、王家村、大妥村、梭西村</t>
  </si>
  <si>
    <t>偏岩水库、王家二库、滩溪河水库、桐棋水库，4座病险库除险加固。</t>
  </si>
  <si>
    <t>4座病险库除险加固532万元</t>
  </si>
  <si>
    <t>1674户6045人</t>
  </si>
  <si>
    <t>改善1674户6045人生产生活条件</t>
  </si>
  <si>
    <t>清水坪镇、葫芦镇、复兴镇</t>
  </si>
  <si>
    <t>大坝村、国茶村、复兴村</t>
  </si>
  <si>
    <t>整修大坝村河堤200米、国茶村水源型水库1座、复兴村卡坝水源型水库1座等水毁修复</t>
  </si>
  <si>
    <t>整修水源型水库50万元</t>
  </si>
  <si>
    <t>1367户5647人</t>
  </si>
  <si>
    <t>改善1367户5647人生产生活条件</t>
  </si>
  <si>
    <t>野竹坪村</t>
  </si>
  <si>
    <t>灾毁渠道恢复建设80米，供水渠道整修及清理4500米</t>
  </si>
  <si>
    <t>供水渠道整修35万元</t>
  </si>
  <si>
    <t>575户2757人</t>
  </si>
  <si>
    <t>改善575户2757人生产生活条件</t>
  </si>
  <si>
    <t>麦坪村</t>
  </si>
  <si>
    <t>马热水库增加库容水源渠道整修1000米</t>
  </si>
  <si>
    <t>120元/米</t>
  </si>
  <si>
    <t>523户2057人</t>
  </si>
  <si>
    <t>改善523户2057人安全饮水问题</t>
  </si>
  <si>
    <t>改善523户2057人生产生活条件</t>
  </si>
  <si>
    <t>农业生产配套设施</t>
  </si>
  <si>
    <t>下甫吉组大水井沟新建灌排渠道1公里</t>
  </si>
  <si>
    <t>60万元/公里</t>
  </si>
  <si>
    <t>146户675人</t>
  </si>
  <si>
    <t>改善146户675人生产用水</t>
  </si>
  <si>
    <t>改善146户675人生产条件</t>
  </si>
  <si>
    <t>巴科水库建设1座一期</t>
  </si>
  <si>
    <t>1200万元/座</t>
  </si>
  <si>
    <t>3506户13000人</t>
  </si>
  <si>
    <t>改善3506户13000人生产生活条件</t>
  </si>
  <si>
    <t>花桥村</t>
  </si>
  <si>
    <t>岩对岩小流域综合治理5.5公里：新建农田河道护岸1.9km，整修山塘1口，新建便民农桥2处等</t>
  </si>
  <si>
    <t>农田治理350万元</t>
  </si>
  <si>
    <t>106户438人</t>
  </si>
  <si>
    <t>改善106户438人安全饮水问题</t>
  </si>
  <si>
    <t>改善106户438人生产生活条件</t>
  </si>
  <si>
    <t>农村垃圾中转站建设项目</t>
  </si>
  <si>
    <t>吕洞山镇、毛沟镇、复兴镇、阳朝乡</t>
  </si>
  <si>
    <t>4个村</t>
  </si>
  <si>
    <t>新建垃圾中转站4座</t>
  </si>
  <si>
    <t>22500户90000人</t>
  </si>
  <si>
    <t>实现吕洞山镇、毛沟镇、复兴镇、阳朝乡4个乡镇垃圾收集转运全覆盖</t>
  </si>
  <si>
    <t>县住建局</t>
  </si>
  <si>
    <t>农村危房改造等项目1个，
32户维修、38户新建</t>
  </si>
  <si>
    <t>260户1014人</t>
  </si>
  <si>
    <t>全县11个乡镇</t>
  </si>
  <si>
    <t>50个村</t>
  </si>
  <si>
    <t>加固维修32户、新建38户（监测户）</t>
  </si>
  <si>
    <t>加固维修最不超过2.8万元，新建最高不超过5万元。</t>
  </si>
  <si>
    <t>70户210人</t>
  </si>
  <si>
    <t>改善70户210人生产生活条件</t>
  </si>
  <si>
    <t>乡村建设项目1个</t>
  </si>
  <si>
    <t>155户621人</t>
  </si>
  <si>
    <t>乡村建设基础设施配套20余处</t>
  </si>
  <si>
    <t>乡村建设300万元</t>
  </si>
  <si>
    <t>改善农户1014人生产生活设施</t>
  </si>
  <si>
    <t>县乡村振兴局</t>
  </si>
  <si>
    <t>易地扶贫搬迁后续帮扶项目3个</t>
  </si>
  <si>
    <t>26户108人</t>
  </si>
  <si>
    <t>易地扶贫搬迁后扶</t>
  </si>
  <si>
    <t>集中安置点河堤堡坎</t>
  </si>
  <si>
    <t>集中安置点的堤堡坎150米</t>
  </si>
  <si>
    <t>0.13万元/米</t>
  </si>
  <si>
    <t>50户160人</t>
  </si>
  <si>
    <t>消除安全隐患，保障生命安全，落实搬迁后扶政策</t>
  </si>
  <si>
    <t>县易地搬迁办</t>
  </si>
  <si>
    <t>清水坪镇客寨安置点生态护堤</t>
  </si>
  <si>
    <t>客寨村</t>
  </si>
  <si>
    <t>修建护堤约200m</t>
  </si>
  <si>
    <t>0.2万元/米</t>
  </si>
  <si>
    <t>改善易地搬迁安置区环境，保障住房</t>
  </si>
  <si>
    <t>饮水及消防设施</t>
  </si>
  <si>
    <t>米溪村</t>
  </si>
  <si>
    <t>安置区蓄水池200m3，配套PE75消防管道(3000米)，消防10套设施等</t>
  </si>
  <si>
    <t>安置区水源设施35万元</t>
  </si>
  <si>
    <t>35户107人</t>
  </si>
  <si>
    <t>保障农村易地安置35户107人饮水以及房屋及生命财产安全</t>
  </si>
  <si>
    <t>产业发展项目4个</t>
  </si>
  <si>
    <t>2800户10920人</t>
  </si>
  <si>
    <t>易地扶贫搬迁后续帮扶项目1个</t>
  </si>
  <si>
    <t>3300人次</t>
  </si>
  <si>
    <t>梁山安置点蔬菜基地</t>
  </si>
  <si>
    <t>梁山村</t>
  </si>
  <si>
    <t>易地搬迁安置点蔬菜基地建设3.52亩</t>
  </si>
  <si>
    <t>安置点蔬菜基地建设27.3万元</t>
  </si>
  <si>
    <t>提高人居环境，降低生活成本</t>
  </si>
  <si>
    <t>小额信贷项目3个</t>
  </si>
  <si>
    <t>875户3200人</t>
  </si>
  <si>
    <t>金融帮扶</t>
  </si>
  <si>
    <t>小额信贷贴息及风险金</t>
  </si>
  <si>
    <t>小额信贷贴息及风险金1000户</t>
  </si>
  <si>
    <t>小额信贷贴息及风险金350万元</t>
  </si>
  <si>
    <t>1706户</t>
  </si>
  <si>
    <t>直接帮扶建档立卡脱贫户1000户小额信贷贴息</t>
  </si>
  <si>
    <t>县金融办</t>
  </si>
  <si>
    <t>小额信贷贴息及风险金2500户</t>
  </si>
  <si>
    <t>新型农业经营主体贷款贴息</t>
  </si>
  <si>
    <t>130家新型经营主体贷款贴息</t>
  </si>
  <si>
    <t>根据湘农联【2022】22号执行</t>
  </si>
  <si>
    <t>130家新型经营主体</t>
  </si>
  <si>
    <t>切实减轻新型农业经营主体发展负担，助力新型农业经营主体发展</t>
  </si>
  <si>
    <t>县农业农村局</t>
  </si>
  <si>
    <t>公共服务项目11个</t>
  </si>
  <si>
    <t>50户256人</t>
  </si>
  <si>
    <t>雨露计划及培训项目5个</t>
  </si>
  <si>
    <t>835户867人</t>
  </si>
  <si>
    <t>雨露计划</t>
  </si>
  <si>
    <t>雨露计划补助</t>
  </si>
  <si>
    <t>春季中高职学历教育及培训3000人次，1500元/人</t>
  </si>
  <si>
    <t>1500元/人次</t>
  </si>
  <si>
    <t>建档立卡农学生中高职教育及培训3000人</t>
  </si>
  <si>
    <t>改善建档立卡学生职业教育及培训</t>
  </si>
  <si>
    <t>秋季中高职学历教育及培训3300人次，1500元/人</t>
  </si>
  <si>
    <t>建档立卡农学生中高职教育及培训3300人</t>
  </si>
  <si>
    <t>技术培训</t>
  </si>
  <si>
    <t>技能培训</t>
  </si>
  <si>
    <t>创业致富带头人、职业技术培训及乡村振兴相关业务政策培训300人</t>
  </si>
  <si>
    <t>创业致富带头人、职业技术培训100万元</t>
  </si>
  <si>
    <t>180户300人</t>
  </si>
  <si>
    <t>对农村家庭妇女进行技能培训</t>
  </si>
  <si>
    <t>州级资金</t>
  </si>
  <si>
    <t>培训10万元</t>
  </si>
  <si>
    <t>提升农村妇女技能</t>
  </si>
  <si>
    <t>增加农村妇女技能手段</t>
  </si>
  <si>
    <t>县妇联</t>
  </si>
  <si>
    <t>高素质农民培育</t>
  </si>
  <si>
    <t>开展高素质农民培育538人</t>
  </si>
  <si>
    <t>2000元/人次</t>
  </si>
  <si>
    <t>538户538人</t>
  </si>
  <si>
    <t>开展高素质农民培育</t>
  </si>
  <si>
    <t>其他</t>
  </si>
  <si>
    <t>其他项目1个</t>
  </si>
  <si>
    <t>38户148人</t>
  </si>
  <si>
    <t>项目管理费</t>
  </si>
  <si>
    <t>中央省级衔接资金项目管理费用于70个项目前期设计、预算等费用</t>
  </si>
  <si>
    <t>中央、省级资金</t>
  </si>
  <si>
    <t>按中央省级衔接资金1%提取</t>
  </si>
  <si>
    <t>5000人</t>
  </si>
  <si>
    <t>中央省级衔接资金项目管理费</t>
  </si>
  <si>
    <t>就业帮扶项目5个</t>
  </si>
  <si>
    <t>443户1771人</t>
  </si>
  <si>
    <t>就业帮扶车间</t>
  </si>
  <si>
    <t>扶持就业帮扶车间45家，2.5-8万元/家</t>
  </si>
  <si>
    <t>中央、州级资金</t>
  </si>
  <si>
    <t>200户780人</t>
  </si>
  <si>
    <t>扶贫车间稳岗补贴，促进脱贫人口稳岗就业</t>
  </si>
  <si>
    <t>通过务工增加务工就业</t>
  </si>
  <si>
    <t>县城安置点公益性岗位开发</t>
  </si>
  <si>
    <t>民瑞社区、桐木棋社区</t>
  </si>
  <si>
    <t>开发城镇民瑞家园、桐木棋、思源安置点公益性岗位50个</t>
  </si>
  <si>
    <t>公益性岗位补贴34.5万元</t>
  </si>
  <si>
    <t>解决就业岗位50个，改善人居环境，降低城镇生活成本</t>
  </si>
  <si>
    <t>公益性岗位</t>
  </si>
  <si>
    <t>在全县12个乡镇设置公益性岗位849个左右</t>
  </si>
  <si>
    <t>公益性岗位补贴700万元</t>
  </si>
  <si>
    <t>促进不能外出的脱贫户和监测户就近就地就业增收</t>
  </si>
  <si>
    <t>县人社局</t>
  </si>
  <si>
    <t>县就业服务中心</t>
  </si>
  <si>
    <t>交通费补助</t>
  </si>
  <si>
    <t>外出务工交通补助1700人次</t>
  </si>
  <si>
    <t>外出务工交通补助90万元</t>
  </si>
  <si>
    <t>1449户1734人</t>
  </si>
  <si>
    <t>对外出务工从未享受过交通费补助的脱贫户发放交通费补助，促进稳定就业</t>
  </si>
  <si>
    <t>扶持就业帮扶车间奖补42家；就业帮扶基地、就业载体奖补8家</t>
  </si>
  <si>
    <t>扶持就业帮扶车间奖补110万元</t>
  </si>
  <si>
    <t>1360户1524人</t>
  </si>
  <si>
    <t>促进脱贫人口稳岗就业</t>
  </si>
  <si>
    <t>乡村振兴项目338个</t>
  </si>
  <si>
    <t>1328户4287人</t>
  </si>
  <si>
    <t>基础设施项目167个</t>
  </si>
  <si>
    <t>105户456人</t>
  </si>
  <si>
    <t>农村道路建设项目42个</t>
  </si>
  <si>
    <t>1529户5678人</t>
  </si>
  <si>
    <t>村组道路建设</t>
  </si>
  <si>
    <t>四方城村</t>
  </si>
  <si>
    <t>迁陵镇四方城村钟灵山组新建道路工程（一期工程）0.24km，路基宽度7.5m，路面宽度7.0m，30cm厚C35砼路面</t>
  </si>
  <si>
    <t>路基560万元/公里，路面266万元/公里</t>
  </si>
  <si>
    <t>54户212人</t>
  </si>
  <si>
    <t>改善54户212人道路通行条件</t>
  </si>
  <si>
    <t>县交通运输局</t>
  </si>
  <si>
    <t>迁陵镇三联村通组公路改造工程：1.200公里，路基宽度4.0米，路面宽度3.5米，20cm厚C25砼路面</t>
  </si>
  <si>
    <t>53万元/公里</t>
  </si>
  <si>
    <t>29户125人</t>
  </si>
  <si>
    <t>改善29户125人道路通行条件</t>
  </si>
  <si>
    <t>松溪村</t>
  </si>
  <si>
    <t>迁陵镇松溪村三组通组公路改造工程0.7公里，4.5米宽，20cm厚水泥砼路面，强度C30</t>
  </si>
  <si>
    <t>85万元/公里</t>
  </si>
  <si>
    <t>92户298人</t>
  </si>
  <si>
    <t>改善92户298人道路通行条件</t>
  </si>
  <si>
    <t>夯吉村</t>
  </si>
  <si>
    <t>吕洞山镇夯吉村塘坝公路改造工程：3.74公里，路基宽度4.5米，路面宽度3.5米，20cm厚C25砼路面</t>
  </si>
  <si>
    <t>改善38户148人道路通行条件</t>
  </si>
  <si>
    <t>国茶村</t>
  </si>
  <si>
    <t>古丈县默戎至保靖县国茶村公路改善工程：10.7公里路面整修、弯道加宽</t>
  </si>
  <si>
    <t>8万元/公里</t>
  </si>
  <si>
    <t>124户492人</t>
  </si>
  <si>
    <t>改善124户492人道路通行条件</t>
  </si>
  <si>
    <t>葫芦镇国茶村堂郎至茶坪公路改造工程：3.422公里，5.0米宽沥青路面</t>
  </si>
  <si>
    <t>改善443户1771人道路通行条件</t>
  </si>
  <si>
    <t>复兴镇甘溪村进村公路提质改造工程：0.327公里、宽6.5米、彩色沥青路面</t>
  </si>
  <si>
    <t>45户200人</t>
  </si>
  <si>
    <t>改善2586户8329人道路通行条件</t>
  </si>
  <si>
    <t>复兴镇甘溪村至大妥公路K4+700公路抢修工程：清运塌方8000m³、增设挡土墙600m³、恢复面板</t>
  </si>
  <si>
    <t>清运塌方40-50万元，挡土墙370元/立方</t>
  </si>
  <si>
    <t>2586户8329人</t>
  </si>
  <si>
    <t>改善45户200人农村道路通行条件</t>
  </si>
  <si>
    <t>2022.10</t>
  </si>
  <si>
    <t>2022.12</t>
  </si>
  <si>
    <t>保靖县复兴镇复兴提质改造工程建设里程8.476公里，全线加铺6cm厚沥青混凝土路面，增设安保护栏和边沟、涵洞排水</t>
  </si>
  <si>
    <t>83万元/公里</t>
  </si>
  <si>
    <t>1138户3228人</t>
  </si>
  <si>
    <t>改善1138户3228人道路通行条件</t>
  </si>
  <si>
    <t>改善1138户3228人道路通行条件，助推当地产业发展</t>
  </si>
  <si>
    <t>2022.4</t>
  </si>
  <si>
    <t>2022.6</t>
  </si>
  <si>
    <t>碗米坡镇拔茅村拔茅至磋比公路错车道项目建设里程5.76公里，建设错车道18道。</t>
  </si>
  <si>
    <t>350元/平方</t>
  </si>
  <si>
    <t>60户300人</t>
  </si>
  <si>
    <t>改善60户300人道路通行条件</t>
  </si>
  <si>
    <t>改善60户300人道路通行条件，助推当地产业发展</t>
  </si>
  <si>
    <t>碗米坡镇政府</t>
  </si>
  <si>
    <t>腊水村</t>
  </si>
  <si>
    <t>2022.11</t>
  </si>
  <si>
    <t>保靖县迁陵镇腊水村油坊组至保靖路公路新建工程建设里程0.4公里，路基宽度6.5米，路面宽度5.5米，20cm厚C25砼路面</t>
  </si>
  <si>
    <t>212万元/公里</t>
  </si>
  <si>
    <t>45户225人</t>
  </si>
  <si>
    <t>改善45户225人道路通行条件</t>
  </si>
  <si>
    <t>改善45户225人道路通行条件，助推当地产业发展</t>
  </si>
  <si>
    <t>保靖县普戎镇块洞村道路水毁恢复工程修建挡土墙1000余方，修补破损路面40米。</t>
  </si>
  <si>
    <t>280元/立方</t>
  </si>
  <si>
    <t>改善下坝村、块洞村、泽碧村、亨章村道路通行条件</t>
  </si>
  <si>
    <t>改善下坝村、块洞村、泽碧村、亨章村道路通行条件，助推当地产业发展</t>
  </si>
  <si>
    <t>普戎镇政府</t>
  </si>
  <si>
    <t>小溪村</t>
  </si>
  <si>
    <t>保靖县清水坪镇龙家通组公路改造工程龙家通组公路硬化1.1km及安全护栏400m</t>
  </si>
  <si>
    <t>64万元/公里</t>
  </si>
  <si>
    <t>改善105户456人农村道路通行条件</t>
  </si>
  <si>
    <t>清水坪村</t>
  </si>
  <si>
    <t>保靖县清水坪镇集镇公路整修项目对破损公路800米、标线进行修补，划设标线、停车位200余个。</t>
  </si>
  <si>
    <t>67元/平方</t>
  </si>
  <si>
    <t>改善清水坪镇集镇通行条件</t>
  </si>
  <si>
    <t>改善清水坪镇集镇通行条件，助推当地产业发展</t>
  </si>
  <si>
    <t>保靖县葫芦镇国茶村堂郎至茶坪公路改造工程建设里程3.422公里，5.0米宽沥青路面</t>
  </si>
  <si>
    <t>改善443户1728人道路通行条件</t>
  </si>
  <si>
    <t>保靖县吕洞山镇夯吉村便民桥及公路改造工程修建便民桥2座，修建公路150余米</t>
  </si>
  <si>
    <t>便桥18万元/座，公路66万元/公里</t>
  </si>
  <si>
    <t>125户462人</t>
  </si>
  <si>
    <t>改善125户426人道路通行条件</t>
  </si>
  <si>
    <t>2022.7</t>
  </si>
  <si>
    <t>2022.9</t>
  </si>
  <si>
    <t>保靖县葫芦镇国茶村堂郎公路提质改造工程建设里程1.7公里，4厘米厚沥青路面</t>
  </si>
  <si>
    <t>谭家村</t>
  </si>
  <si>
    <t>保靖县迁陵镇谭家村公路整修工程公路整修回填土石方500m³及破板整修</t>
  </si>
  <si>
    <t>56户214人</t>
  </si>
  <si>
    <t>改善56户214人道路通行条件</t>
  </si>
  <si>
    <t>改善56户214人道路通行条件，助推当地产业发展</t>
  </si>
  <si>
    <t>农村公路道路建设</t>
  </si>
  <si>
    <t>下码村</t>
  </si>
  <si>
    <t>吉家组路面换板450平方</t>
  </si>
  <si>
    <t>140户587人</t>
  </si>
  <si>
    <t>改善140户587人道路安全通行条件</t>
  </si>
  <si>
    <t>县公路建设养护中心</t>
  </si>
  <si>
    <t>路面换板1100平方</t>
  </si>
  <si>
    <t>148户620人</t>
  </si>
  <si>
    <t>改善148户620人道路安全通行条件</t>
  </si>
  <si>
    <t>中溪村</t>
  </si>
  <si>
    <t>路面加宽100平方、挡土墙100立方</t>
  </si>
  <si>
    <t>202户830人</t>
  </si>
  <si>
    <t>改善202户830人道路安全通行条件</t>
  </si>
  <si>
    <t>危桥改造1座</t>
  </si>
  <si>
    <t>137户562人</t>
  </si>
  <si>
    <t>改善137户562人道路安全通行条件</t>
  </si>
  <si>
    <t>挡土墙500立方，路面150平方</t>
  </si>
  <si>
    <t>205户860人</t>
  </si>
  <si>
    <t>改善205户860人道路安全通行条件</t>
  </si>
  <si>
    <t>舍坪村</t>
  </si>
  <si>
    <t>保靖县毛沟镇舍坪村干塘至田家寨公路改造工程建设里程900米，路基宽度4.5米，路面宽度3.5米，20cm厚C25砼路面</t>
  </si>
  <si>
    <t>55万元/公里</t>
  </si>
  <si>
    <t>216户1246人</t>
  </si>
  <si>
    <t>改善216户1246人道路通行条件</t>
  </si>
  <si>
    <t>龙溪坪村</t>
  </si>
  <si>
    <t>三岔河水库至块洞公路改造工程：0.69公里，路基宽度5.5米，路面宽度5.0米，20cm厚C30砼路面</t>
  </si>
  <si>
    <t>70万元/公里</t>
  </si>
  <si>
    <t>72户282人</t>
  </si>
  <si>
    <t>改善村民72户282人道路通行条件</t>
  </si>
  <si>
    <t>马洛村</t>
  </si>
  <si>
    <t>复兴镇马洛村渡口组沿河公路改造工程：长2.5公里、宽3.5米、20cm厚C25砼路</t>
  </si>
  <si>
    <t>200户1000人</t>
  </si>
  <si>
    <t>改善200户1000人农村道路通行条件</t>
  </si>
  <si>
    <t>桥梁</t>
  </si>
  <si>
    <t>葫芦镇葫芦村通组公路过水路面处治工程：新建盖板涵1座,长11米</t>
  </si>
  <si>
    <t>3.2万元/延米</t>
  </si>
  <si>
    <t>24户97人</t>
  </si>
  <si>
    <t>改善全村24户97人生活条件</t>
  </si>
  <si>
    <t>毛沟镇白坪村鱼塘老寨盖板涵工程：高2.5米，两跨净长2X4=8米、</t>
  </si>
  <si>
    <t>5.3万元/延米</t>
  </si>
  <si>
    <t>243户1009人</t>
  </si>
  <si>
    <t>改善243户1009人农村道路通行条件</t>
  </si>
  <si>
    <t>迁陵镇扁朝至和平公路改造工程：4.0公里，路基宽度5.0米，路面宽度4.5米，20cm厚C30砼路面</t>
  </si>
  <si>
    <t>15万元/公里</t>
  </si>
  <si>
    <t>45户178人</t>
  </si>
  <si>
    <t>改善45户178人生活居住环境</t>
  </si>
  <si>
    <t>改善45户178人农村道路通行条件</t>
  </si>
  <si>
    <t>涉及村</t>
  </si>
  <si>
    <t>保靖县清水坪镇、碗米坡镇、比耳镇农村公路工程A1标段</t>
  </si>
  <si>
    <t>公路整修86.1万元</t>
  </si>
  <si>
    <t>126户457人</t>
  </si>
  <si>
    <t>改善126户457人道路通行条件</t>
  </si>
  <si>
    <t>保靖县清水坪镇梁山村通组公路路面硬化工程：9.5公里、3.5米宽20cm厚C25水泥砼路面</t>
  </si>
  <si>
    <t>56户220人</t>
  </si>
  <si>
    <t>改善56户220人全村道路通行条件</t>
  </si>
  <si>
    <t>溪洲村</t>
  </si>
  <si>
    <t>阳朝乡溪州村旮湖组公路路基新建工程：0.5公里，路基宽度4.5m，路面宽度3.5米</t>
  </si>
  <si>
    <t>16万元/公里</t>
  </si>
  <si>
    <t>310户1240人</t>
  </si>
  <si>
    <t>改善道路通行条件，解决运输和出行问题</t>
  </si>
  <si>
    <t>改善村民310户1240人道路通行条件</t>
  </si>
  <si>
    <t>阳朝乡溪州村河包田组公路新建工程：0.4公里，路基宽度4.5m，路面宽度3.5米，20cm厚C25砼路面</t>
  </si>
  <si>
    <t>75万元/公里</t>
  </si>
  <si>
    <t>保靖县复兴镇甘溪村村内公路提质改造工程3.96公里、（3.5米-4.0米黑色沥青路面）</t>
  </si>
  <si>
    <t>62万元/公里</t>
  </si>
  <si>
    <t>改善448户1661人道路通行条件</t>
  </si>
  <si>
    <t>保靖县复兴镇甘溪村甘溪二桥：跨径34米、全宽7米。</t>
  </si>
  <si>
    <t>2.9万元/延米</t>
  </si>
  <si>
    <t>135户428人</t>
  </si>
  <si>
    <t>改善135户428人道路通行条件</t>
  </si>
  <si>
    <t>保靖县迁陵镇甘溪村四组通组公路改造工程：2.4公里，路面宽度3.5m，20cm厚C30砼路面，，加设错车道及挡土墙</t>
  </si>
  <si>
    <t>65万元/公里</t>
  </si>
  <si>
    <t>152户590人</t>
  </si>
  <si>
    <t>改善152户590人道路通行条件</t>
  </si>
  <si>
    <t>桃花坪村</t>
  </si>
  <si>
    <t>通村道路硬化80米、排水沟整修两处90米</t>
  </si>
  <si>
    <t>道路整修13万元</t>
  </si>
  <si>
    <t>32户115人</t>
  </si>
  <si>
    <t>农村道路排水沟整治，改善32户115人道路交通条件</t>
  </si>
  <si>
    <t>改善32户115人道路交通条件</t>
  </si>
  <si>
    <t>新建吕洞山镇夯沙村排帕组硬化400余平方</t>
  </si>
  <si>
    <t>100元/平方</t>
  </si>
  <si>
    <t>120户446人</t>
  </si>
  <si>
    <t>改善120户466人农村道路通行条件</t>
  </si>
  <si>
    <t>阳朝村</t>
  </si>
  <si>
    <t>彭家组公路硬化1公里及堡坎，宽3.5米</t>
  </si>
  <si>
    <t>40万元/公里</t>
  </si>
  <si>
    <t>85户320人</t>
  </si>
  <si>
    <t>改善85户320人农村道路通行条件</t>
  </si>
  <si>
    <t>和平村</t>
  </si>
  <si>
    <t>迁夯公路接熬溪组公路硬化150米，宽3.5米，挡土墙200立方，2处圆管涵</t>
  </si>
  <si>
    <t>25户58人</t>
  </si>
  <si>
    <t>改善20户58人农村道路通行条件</t>
  </si>
  <si>
    <t>乡村旅游设施配套</t>
  </si>
  <si>
    <t>旅游道路建设</t>
  </si>
  <si>
    <t>夯沙村大烽冲旅游公路改造工程：新建停车坪3个，1800平方，路面铺设5cm厚沥青路面</t>
  </si>
  <si>
    <t>222元/平方</t>
  </si>
  <si>
    <t>40户156人</t>
  </si>
  <si>
    <t>改善40户156人农村道路通行条件</t>
  </si>
  <si>
    <t>黄金村</t>
  </si>
  <si>
    <t>黄金村排吉至黄金组旅游公路改造工程：修建挡土墙370余方</t>
  </si>
  <si>
    <t>270元/立方</t>
  </si>
  <si>
    <t>45户170人</t>
  </si>
  <si>
    <t>改善45户170人农村道路通行条件</t>
  </si>
  <si>
    <t>农村公路建设项目53个</t>
  </si>
  <si>
    <t>218户1033人</t>
  </si>
  <si>
    <t>农村公路安全防护项目20个</t>
  </si>
  <si>
    <t>104户480人</t>
  </si>
  <si>
    <t>（中溪村道 中溪桥-中溪）C010线1.845公里，波形护栏、标志标牌、道口桩、错车道等</t>
  </si>
  <si>
    <t>17-20万元/公里</t>
  </si>
  <si>
    <t>152户594人</t>
  </si>
  <si>
    <t>改善152户594人道路安全通行条件</t>
  </si>
  <si>
    <t>直接受益，解决出行安全问题</t>
  </si>
  <si>
    <t>（斑鸠村道 客寨-小寨）C013线1.597公里，波形护栏、标志标牌、等</t>
  </si>
  <si>
    <t>孔坪村</t>
  </si>
  <si>
    <t>（夯图国村道）C087线0.759公里，波形护栏、标志标牌、等</t>
  </si>
  <si>
    <t>改善218户1033人道路安全通行条件</t>
  </si>
  <si>
    <t>（扁朝至熬溪村道）C119线3.402公里，波形护栏、标志标牌、等</t>
  </si>
  <si>
    <t>169户672人</t>
  </si>
  <si>
    <t>改善169户672人道路安全通行条件</t>
  </si>
  <si>
    <t>（小溪村道）C128线2.011公里，波形护栏、标志标牌、等</t>
  </si>
  <si>
    <t>糯里村</t>
  </si>
  <si>
    <t>（糯里村道）C133线1.777公里，波形护栏、标志标牌、等</t>
  </si>
  <si>
    <t>92户382人</t>
  </si>
  <si>
    <t>改善92户382人道路安全通行条件</t>
  </si>
  <si>
    <t>杉柱村</t>
  </si>
  <si>
    <t>（杉柱村道）C134线1.99公里，波形护栏、标志标牌、等</t>
  </si>
  <si>
    <t>135户511人</t>
  </si>
  <si>
    <t>改善135户511人道路安全通行条件</t>
  </si>
  <si>
    <t>首八峒村</t>
  </si>
  <si>
    <t>（马吉村道）C154线6.699公里，波形护栏、标志标牌、等</t>
  </si>
  <si>
    <t>107户449人</t>
  </si>
  <si>
    <t>改善107户449人道路安全通行条件</t>
  </si>
  <si>
    <t>撒珠村</t>
  </si>
  <si>
    <t>（尚家村道）C159线2.806公里，波形护栏、标志标牌、等</t>
  </si>
  <si>
    <t>89户303人</t>
  </si>
  <si>
    <t>改善89户303人道路安全通行条件</t>
  </si>
  <si>
    <t>（泗溪村道 ）C169线1.243公里，波形护栏、标志标牌、等</t>
  </si>
  <si>
    <t>129户473人</t>
  </si>
  <si>
    <t>改善129户473人道路安全通行条件</t>
  </si>
  <si>
    <t>下码-吉家C185线3.035公里，波形护栏、标志标牌、等</t>
  </si>
  <si>
    <t>卡壳村道C203线2.391公里，波形护栏、标志标牌、等</t>
  </si>
  <si>
    <t>115户452人</t>
  </si>
  <si>
    <t>改善115户452人道路安全通行条件</t>
  </si>
  <si>
    <t>吕洞村</t>
  </si>
  <si>
    <t>格重村道C206线0.352公里，波形护栏、标志标牌、等</t>
  </si>
  <si>
    <t>116户492人</t>
  </si>
  <si>
    <t>改善116户492人道路安全通行条件</t>
  </si>
  <si>
    <t>中心村</t>
  </si>
  <si>
    <t>（中心村道 X026-拔巴）C220线2.584公里，波形护栏、标志标牌、等</t>
  </si>
  <si>
    <t>176户721人</t>
  </si>
  <si>
    <t>改善176户721人道路安全通行条件</t>
  </si>
  <si>
    <t>（马尾村道）C228线0.597公里，波形护栏、标志标牌、等</t>
  </si>
  <si>
    <t>白合村</t>
  </si>
  <si>
    <t>白合村道C237线2.346公里，波形护栏、标志标牌、等</t>
  </si>
  <si>
    <t>改善104户480人道路安全通行条件</t>
  </si>
  <si>
    <t>普戎村</t>
  </si>
  <si>
    <t>（普戎村道）C240线1.124公里，波形护栏、标志标牌、等</t>
  </si>
  <si>
    <t>270户1063人</t>
  </si>
  <si>
    <t>改善270户1063人道路安全通行条件</t>
  </si>
  <si>
    <t>科秋村</t>
  </si>
  <si>
    <t>（他票村道 科秋-他票）C244线0.749公里，波形护栏、标志标牌、等</t>
  </si>
  <si>
    <t>147户581人</t>
  </si>
  <si>
    <t>改善147户581人道路安全通行条件</t>
  </si>
  <si>
    <t>西库村道C247线1.249公里，波形护栏、标志标牌、等</t>
  </si>
  <si>
    <t>178户696人</t>
  </si>
  <si>
    <t>改善178户696人道路安全通行条件</t>
  </si>
  <si>
    <t>仙仁村</t>
  </si>
  <si>
    <t>（仙仁村村道）C273线1.166公里，波形护栏、标志标牌、等</t>
  </si>
  <si>
    <t>101户442人</t>
  </si>
  <si>
    <t>改善101户442人道路安全通行条件</t>
  </si>
  <si>
    <t>公路水毁抢险项目31个</t>
  </si>
  <si>
    <t>117户517人</t>
  </si>
  <si>
    <t>水田村</t>
  </si>
  <si>
    <t>挡土墙30立方、沿河护栏740米。</t>
  </si>
  <si>
    <t>360元/立方</t>
  </si>
  <si>
    <t>116户499人</t>
  </si>
  <si>
    <t>改善116户499人道路安全通行条件</t>
  </si>
  <si>
    <t>通过改善农村道路通行条件，保障出行安全</t>
  </si>
  <si>
    <t>排大方村</t>
  </si>
  <si>
    <t>农村公路水毁抢险修建路肩挡土墙150立方、路面换板30平方。</t>
  </si>
  <si>
    <t>83户403人</t>
  </si>
  <si>
    <t>改善83户403人道路安全通行条件</t>
  </si>
  <si>
    <t>梁家村</t>
  </si>
  <si>
    <t>农村公路水毁抢险修建挡土墙10立方、路面换板30平方、管涵12米。</t>
  </si>
  <si>
    <t>149户708人</t>
  </si>
  <si>
    <t>改善149户708人道路安全通行条件</t>
  </si>
  <si>
    <t>卡当村</t>
  </si>
  <si>
    <t>农村公路水毁抢险修建路肩挡土墙60立方。</t>
  </si>
  <si>
    <t>79户350人</t>
  </si>
  <si>
    <t>改善79户350人道路安全通行条件</t>
  </si>
  <si>
    <t>乌苏组农村公路水毁抢险修建路肩挡土墙35立方、路面80平方。</t>
  </si>
  <si>
    <t>97户420人</t>
  </si>
  <si>
    <t>改善97户420人道路安全通行条件</t>
  </si>
  <si>
    <t>白合公路水毁抢险修建C25片石砼挡土墙200立方、龙宫组挡土墙40立方</t>
  </si>
  <si>
    <t>吉铁村</t>
  </si>
  <si>
    <t>三组V216线农村公路水毁抢险砼挡土墙80立方。</t>
  </si>
  <si>
    <t>70户325人</t>
  </si>
  <si>
    <t>改善70户325人道路安全通行条件</t>
  </si>
  <si>
    <t>中坝村</t>
  </si>
  <si>
    <t>米溪组路肩挡土墙55立方。</t>
  </si>
  <si>
    <t>67户320人</t>
  </si>
  <si>
    <t>改善67户320人道路安全通行条件</t>
  </si>
  <si>
    <t>道路整修挡土墙120立方、错车道5处</t>
  </si>
  <si>
    <t>排家组、腊卜组农村道路整修建，挡土墙300立方</t>
  </si>
  <si>
    <t>河边村</t>
  </si>
  <si>
    <t>农村公路水毁抢险修建路肩挡土墙80立方、护栏修复16米。</t>
  </si>
  <si>
    <t>67户246人</t>
  </si>
  <si>
    <t>改善67户246人道路安全通行条件</t>
  </si>
  <si>
    <t>马王村</t>
  </si>
  <si>
    <t>农村公路水毁抢险修建路肩挡土墙110立方、护栏修复12米.路面换板120平方。</t>
  </si>
  <si>
    <t>89户370人</t>
  </si>
  <si>
    <t>改善89户370人道路安全通行条件</t>
  </si>
  <si>
    <t>农村公路水毁抢险修建路肩挡土墙30立方、路面换板230平方。</t>
  </si>
  <si>
    <t>茶岭村</t>
  </si>
  <si>
    <t>农村公路水毁抢险修建路肩挡土墙100立方。</t>
  </si>
  <si>
    <t>478户1896人</t>
  </si>
  <si>
    <t>改善478户1896人道路安全通行条件</t>
  </si>
  <si>
    <t>马路村</t>
  </si>
  <si>
    <t>农村公路水毁抢险修建路肩挡土墙120立方、护栏修复40米。</t>
  </si>
  <si>
    <t>116户449人</t>
  </si>
  <si>
    <t>改善116户449人道路安全通行条件</t>
  </si>
  <si>
    <t>农村公路水毁抢险修建路肩挡土墙50立方。</t>
  </si>
  <si>
    <t>152户652人</t>
  </si>
  <si>
    <t>改善152户652人道路安全通行条件</t>
  </si>
  <si>
    <t>大白岩村</t>
  </si>
  <si>
    <t>农村公路水毁抢险修建路肩挡土墙80立方、路面换板130平方、护栏修复12米。</t>
  </si>
  <si>
    <t>改善117户517人道路安全通行条件</t>
  </si>
  <si>
    <t>水银村</t>
  </si>
  <si>
    <t>农村公路水毁抢险修建路肩挡土墙90立方、护栏修复12米。</t>
  </si>
  <si>
    <t>143户570人</t>
  </si>
  <si>
    <t>改善143户570人道路安全通行条件</t>
  </si>
  <si>
    <t>米塔村</t>
  </si>
  <si>
    <t>排香组农村公路水毁抢险修建路肩挡土墙90立方、护栏修复28米。</t>
  </si>
  <si>
    <t>94户413人</t>
  </si>
  <si>
    <t>改善94户413人道路安全通行条件</t>
  </si>
  <si>
    <t>农村公路水毁抢险修、路面换板60平方、沥青灌缝50米。</t>
  </si>
  <si>
    <t>119户507人</t>
  </si>
  <si>
    <t>改善119户507人道路安全通行条件</t>
  </si>
  <si>
    <t>农村公路水毁抢险修建路肩砼挡土墙450立方。</t>
  </si>
  <si>
    <t>216户943人</t>
  </si>
  <si>
    <t>改善216户943人道路安全通行条件</t>
  </si>
  <si>
    <t>枫香村</t>
  </si>
  <si>
    <t>排花组农村公路水毁抢险修建挡土墙190立方</t>
  </si>
  <si>
    <t>91户368人</t>
  </si>
  <si>
    <t>改善91户368人道路安全通行条件</t>
  </si>
  <si>
    <t>农村公路水毁抢险修建C25片石砼路肩挡土墙240立方。</t>
  </si>
  <si>
    <t>龙头村</t>
  </si>
  <si>
    <t>89户394人</t>
  </si>
  <si>
    <t>改善89户394人道路安全通行条件</t>
  </si>
  <si>
    <t>99户438人</t>
  </si>
  <si>
    <t>改善99户438人道路安全通行条件</t>
  </si>
  <si>
    <t>农村公路水毁抢险修建路肩挡土墙400立方、路面200平方。</t>
  </si>
  <si>
    <t>147户551人</t>
  </si>
  <si>
    <t>改善147户551人道路安全通行条件</t>
  </si>
  <si>
    <t>白屋村</t>
  </si>
  <si>
    <t>公路隐患处治挡土墙80立方、护栏24米、路面换板15平方</t>
  </si>
  <si>
    <t>93户341人</t>
  </si>
  <si>
    <t>改善93户341人道路安全通行条件</t>
  </si>
  <si>
    <t>花交村</t>
  </si>
  <si>
    <t>C038线修建路肩挡土墙200立方、护栏修复80米、路面换板150平方。</t>
  </si>
  <si>
    <t>86户385人</t>
  </si>
  <si>
    <t>改善86户385人道路安全通行条件</t>
  </si>
  <si>
    <t>新寨村</t>
  </si>
  <si>
    <t>修建公路排水沟100米、涵洞8米</t>
  </si>
  <si>
    <t>36户143人</t>
  </si>
  <si>
    <t>改善36户143人道路安全通行条件</t>
  </si>
  <si>
    <t>民主村</t>
  </si>
  <si>
    <t>农村公路水毁整修挡土墙500立方、护栏修复32米。</t>
  </si>
  <si>
    <t>71户244人</t>
  </si>
  <si>
    <t>改善71户244人道路安全通行条件</t>
  </si>
  <si>
    <t>通村公路整修挡土墙300立方。</t>
  </si>
  <si>
    <t>211户854人</t>
  </si>
  <si>
    <t>改善211户854人道路安全通行条件</t>
  </si>
  <si>
    <t>公路隐患整治项目2个</t>
  </si>
  <si>
    <t>农村公路提质改造</t>
  </si>
  <si>
    <t>梭西村</t>
  </si>
  <si>
    <t>农村公路提质改造5公里</t>
  </si>
  <si>
    <t>130户515人</t>
  </si>
  <si>
    <t>改善130户515人道路安全出行基础设施</t>
  </si>
  <si>
    <t>迁陵镇、复兴镇、</t>
  </si>
  <si>
    <t>泗溪河村</t>
  </si>
  <si>
    <t>农村公路建设10公里</t>
  </si>
  <si>
    <t>330户1320人</t>
  </si>
  <si>
    <t>改善330户1320人道路安全出行基础设施</t>
  </si>
  <si>
    <t>村级基础设施建设项目8个</t>
  </si>
  <si>
    <t>200户768人</t>
  </si>
  <si>
    <t>麦坪村村级基础设施新建300平方及附属设施建设</t>
  </si>
  <si>
    <t>283户1160人</t>
  </si>
  <si>
    <t>改善村级基础设施，提升服务水平</t>
  </si>
  <si>
    <t>县委组织部</t>
  </si>
  <si>
    <t>村级基础设施建设改扩建500平米及附属设施配套</t>
  </si>
  <si>
    <t>12026户298792人</t>
  </si>
  <si>
    <t>相关乡镇</t>
  </si>
  <si>
    <t>野竹坪村村级基础设施改扩建500平米及附属设施配套</t>
  </si>
  <si>
    <t>1168户3499人</t>
  </si>
  <si>
    <t>小溪村村级基础设施新建300平方米及附属设施建设</t>
  </si>
  <si>
    <t>538户2090人</t>
  </si>
  <si>
    <t>牙吾村</t>
  </si>
  <si>
    <t>牙吾村村级基础设施新建300平方及附属设施建设</t>
  </si>
  <si>
    <t>486户1863人</t>
  </si>
  <si>
    <t>花桥村村级基础设施新建300平方米及附属设施建设</t>
  </si>
  <si>
    <t>428户1532人</t>
  </si>
  <si>
    <t>村公共厕所</t>
  </si>
  <si>
    <t>新建村公共厕所1所</t>
  </si>
  <si>
    <t>10万元/所</t>
  </si>
  <si>
    <t>156户593人</t>
  </si>
  <si>
    <t>改造村公共厕所</t>
  </si>
  <si>
    <t>提升人居环境，美化村容村貌</t>
  </si>
  <si>
    <t>人居环境整治项目39个</t>
  </si>
  <si>
    <t>240户960人</t>
  </si>
  <si>
    <t>人居环境整治及示范创建项目4个</t>
  </si>
  <si>
    <t>120户470人</t>
  </si>
  <si>
    <t>农村人居环境整治提升示范创建</t>
  </si>
  <si>
    <t>创建农村人居环境整治提升示范点16个（迁陵镇府库村、陇木洞村、四方城村、花井村、陇洞村，复兴镇甘溪村，长潭河乡花桥村，水田河镇金落河村，碗米坡镇沙湾村，阳朝乡溪洲村，吕洞山镇黄金村，葫芦镇国茶村，毛沟镇白坪村，清水坪镇糯里村，比耳镇新寨村，普戎镇糯梯村）</t>
  </si>
  <si>
    <t>280万元/村</t>
  </si>
  <si>
    <t>500户2307人</t>
  </si>
  <si>
    <t>实施农村人居环境整治，改善农户生产生活设施</t>
  </si>
  <si>
    <t>庭院改造</t>
  </si>
  <si>
    <t>民居庭院改造120户</t>
  </si>
  <si>
    <t>1-2万元/户</t>
  </si>
  <si>
    <t>120户465人</t>
  </si>
  <si>
    <t>治理农村生活环境，改善农村出行条件</t>
  </si>
  <si>
    <t>改善农村环境条件</t>
  </si>
  <si>
    <t>村间道、入户路</t>
  </si>
  <si>
    <t>村间道、入户路及配套设施建设</t>
  </si>
  <si>
    <t>村间道、入户路160万元</t>
  </si>
  <si>
    <t>90户352人</t>
  </si>
  <si>
    <t>保坎及硬化</t>
  </si>
  <si>
    <t>保坎38立方、入户路硬化283米</t>
  </si>
  <si>
    <t>人居环境整治3.5万元</t>
  </si>
  <si>
    <t>72户278人</t>
  </si>
  <si>
    <t>改善72户278人农村出行条件</t>
  </si>
  <si>
    <t>农村厕所改造项目31个，其中户厕新建2000所、4000元/所；提质改造3100户，1500元/所；村厕改造项目7个，新建村公共厕所6所，改造厕所1所</t>
  </si>
  <si>
    <t>农村户厕改造</t>
  </si>
  <si>
    <t>农村户厕新建220所</t>
  </si>
  <si>
    <t>4000元/所</t>
  </si>
  <si>
    <t>220户831人</t>
  </si>
  <si>
    <t>改善人居环境，提升村容村貌，提高群众满意度</t>
  </si>
  <si>
    <t>农村户厕新建160所</t>
  </si>
  <si>
    <t>160户590人</t>
  </si>
  <si>
    <t>160户613人</t>
  </si>
  <si>
    <t>农村户厕新建214所</t>
  </si>
  <si>
    <t>农村户厕新建100所</t>
  </si>
  <si>
    <t>100户396人</t>
  </si>
  <si>
    <t>农村户厕新建150所</t>
  </si>
  <si>
    <t>150户572人</t>
  </si>
  <si>
    <t>农村户厕新建200所</t>
  </si>
  <si>
    <t>160户617人</t>
  </si>
  <si>
    <t>农村户厕新建110所</t>
  </si>
  <si>
    <t>110户425人</t>
  </si>
  <si>
    <t>农村户厕新建180所</t>
  </si>
  <si>
    <t>180户698人</t>
  </si>
  <si>
    <t>农村户厕新建120所</t>
  </si>
  <si>
    <t>120户477人</t>
  </si>
  <si>
    <t>农村户厕新建226所</t>
  </si>
  <si>
    <t>226户869人</t>
  </si>
  <si>
    <t>农村户厕提质改造360所</t>
  </si>
  <si>
    <t>1500元/所</t>
  </si>
  <si>
    <t>360户1440人</t>
  </si>
  <si>
    <t>农村户厕提质改造240所</t>
  </si>
  <si>
    <t>农村户厕提质改造340所</t>
  </si>
  <si>
    <t>340户1360人</t>
  </si>
  <si>
    <t>农村户厕提质改造120所</t>
  </si>
  <si>
    <t>农村户厕提质改造180所</t>
  </si>
  <si>
    <t>180户720人</t>
  </si>
  <si>
    <t>农村户厕提质改造300所</t>
  </si>
  <si>
    <t>300户1160人</t>
  </si>
  <si>
    <t>农村户厕提质改造186所</t>
  </si>
  <si>
    <t>186户744人</t>
  </si>
  <si>
    <t>农村户厕提质改造354所</t>
  </si>
  <si>
    <t>354户1400人</t>
  </si>
  <si>
    <t>大妥村</t>
  </si>
  <si>
    <t>152户595人</t>
  </si>
  <si>
    <t>提升人居环境，改善村容村貌</t>
  </si>
  <si>
    <t>盐井村</t>
  </si>
  <si>
    <t>整修村公共厕所1所</t>
  </si>
  <si>
    <t>5万元/所</t>
  </si>
  <si>
    <t>173户625人</t>
  </si>
  <si>
    <t>魏家村</t>
  </si>
  <si>
    <t>138户523人</t>
  </si>
  <si>
    <t>165户630人</t>
  </si>
  <si>
    <t>龙家村</t>
  </si>
  <si>
    <t>182户659人</t>
  </si>
  <si>
    <t>135户498人</t>
  </si>
  <si>
    <t>大岩村</t>
  </si>
  <si>
    <t>142户557人</t>
  </si>
  <si>
    <t>污水处理配套设施项目4个</t>
  </si>
  <si>
    <t>340户1340人</t>
  </si>
  <si>
    <t>乡镇集镇所在地入户污水支管网项目</t>
  </si>
  <si>
    <t>政府投资</t>
  </si>
  <si>
    <t>保靖县10个乡镇（迁陵镇、清水坪镇除外）</t>
  </si>
  <si>
    <t>10个乡镇集镇所在地</t>
  </si>
  <si>
    <t>建设葫芦镇、水田河镇、复兴镇、普戎镇、长潭河乡、碗米坡镇、比耳镇、毛沟镇、吕洞山镇和阳朝乡集镇入户污水支管网，总计约24000米</t>
  </si>
  <si>
    <t>污水治理687.35万元</t>
  </si>
  <si>
    <t>3500户11000人</t>
  </si>
  <si>
    <t>治理10个集镇所在村生活污水，达标排放</t>
  </si>
  <si>
    <t>治理10个集镇所在村生活污水，达标排放，改善人居生活环境</t>
  </si>
  <si>
    <t>污水处理配套设施建设</t>
  </si>
  <si>
    <t>新修道路长77米，宽4米，厚40CM，新建挡土墙346.5立方米。</t>
  </si>
  <si>
    <t>污水治理42万元</t>
  </si>
  <si>
    <t>120户490人</t>
  </si>
  <si>
    <t>建设乡镇污水处理体系，治理农村人居环境</t>
  </si>
  <si>
    <t>新修道路长300米，宽4米，厚40CM，新建挡土墙180立方米。</t>
  </si>
  <si>
    <t>污水治理45万元</t>
  </si>
  <si>
    <t>105户423人</t>
  </si>
  <si>
    <t>永和村</t>
  </si>
  <si>
    <t>新修道路长72米，宽4米，厚40CM，新建挡土墙857立方米。</t>
  </si>
  <si>
    <t>污水治理37.55万元</t>
  </si>
  <si>
    <t>115户478人</t>
  </si>
  <si>
    <t>老区发展项目4个</t>
  </si>
  <si>
    <t>大湾村人饮工程</t>
  </si>
  <si>
    <t>大湾村</t>
  </si>
  <si>
    <t>新修水井2口，整修水井2口。铺设25水管3000米。</t>
  </si>
  <si>
    <t>5万元/处</t>
  </si>
  <si>
    <t>120户487人</t>
  </si>
  <si>
    <t>改善农村人饮条件，促进人居环境改善</t>
  </si>
  <si>
    <t>改善农村人饮条件，促进人居环境改</t>
  </si>
  <si>
    <t>县民政局</t>
  </si>
  <si>
    <t>田间道建设</t>
  </si>
  <si>
    <t>完成田间道硬化400米</t>
  </si>
  <si>
    <t>40户158人</t>
  </si>
  <si>
    <t>改善农村生产条件，促进农业产业发展</t>
  </si>
  <si>
    <t>拔茅村人居环境改造</t>
  </si>
  <si>
    <t>新购置垃圾转运箱14个。</t>
  </si>
  <si>
    <t>784户2352人</t>
  </si>
  <si>
    <t>改善农村人居环境</t>
  </si>
  <si>
    <t>保靖黄金茶产业开发</t>
  </si>
  <si>
    <t>新建保靖黄金茶优质茶苗育苗基地2亩</t>
  </si>
  <si>
    <t>50户198人</t>
  </si>
  <si>
    <t>培育优质保靖黄金茶苗，促进茶业产业发展</t>
  </si>
  <si>
    <t>省州驻村帮扶基础设施项目21个</t>
  </si>
  <si>
    <t>315户945人</t>
  </si>
  <si>
    <t>阿扎河村</t>
  </si>
  <si>
    <t>村道路加宽硬化1100米</t>
  </si>
  <si>
    <t>按材评单价据实结算</t>
  </si>
  <si>
    <t>302户1068人</t>
  </si>
  <si>
    <t>改善302户1068人道路通行条件</t>
  </si>
  <si>
    <t>传统村落环境整治</t>
  </si>
  <si>
    <t>传统村落建设、堡坎50方，仿古竹篱笆400米、排水沟整修10米</t>
  </si>
  <si>
    <t>56户284人</t>
  </si>
  <si>
    <t>改善传统村路周边环境</t>
  </si>
  <si>
    <t>提高村民的生活满意度</t>
  </si>
  <si>
    <t>农村公路硬化</t>
  </si>
  <si>
    <t>利福村</t>
  </si>
  <si>
    <t>利福村村组道路硬化2.5公里</t>
  </si>
  <si>
    <t>280户680人</t>
  </si>
  <si>
    <t>改善280户680人生产生活条件</t>
  </si>
  <si>
    <t>改善280户680人安全饮水条件</t>
  </si>
  <si>
    <t>水毁公路堡坎</t>
  </si>
  <si>
    <t>普溪村</t>
  </si>
  <si>
    <t>一组至二组村主干道有三处水毁公路需堡坎整修，共计300方。</t>
  </si>
  <si>
    <t>135户460人</t>
  </si>
  <si>
    <t>整修水毁公路堡坎，改善农村环境</t>
  </si>
  <si>
    <t>改善农村环境整治</t>
  </si>
  <si>
    <t>道路改扩建</t>
  </si>
  <si>
    <t>改造村部至赵家组产业道路保坎约300方</t>
  </si>
  <si>
    <t>改善200户780人生产生活条件</t>
  </si>
  <si>
    <t>茶市村</t>
  </si>
  <si>
    <t>产业道路新修3000米</t>
  </si>
  <si>
    <t>202户640人</t>
  </si>
  <si>
    <t>改善村部209国道通行条件，削除安全隐患</t>
  </si>
  <si>
    <t>通过村劳务服务公司运作，增加村民务工收入</t>
  </si>
  <si>
    <t>踏梯村</t>
  </si>
  <si>
    <r>
      <rPr>
        <sz val="8"/>
        <rFont val="宋体"/>
        <charset val="134"/>
      </rPr>
      <t>新修300mm深砖地沟77m；新修400mm深砖地沟80m；新修挡土墙26.95m</t>
    </r>
    <r>
      <rPr>
        <sz val="8"/>
        <rFont val="方正书宋_GBK"/>
        <charset val="134"/>
      </rPr>
      <t>³</t>
    </r>
  </si>
  <si>
    <t>275户1120人</t>
  </si>
  <si>
    <t>解决道路安全隐患，同时改善村容村貌，减少水资源污染</t>
  </si>
  <si>
    <t>改善275户1120人生产生活条件和生活环境，方便群众出行</t>
  </si>
  <si>
    <t>庭院入户路硬化</t>
  </si>
  <si>
    <t>庭院入户路硬化1000平米</t>
  </si>
  <si>
    <t>50元/平米</t>
  </si>
  <si>
    <t>18户65人</t>
  </si>
  <si>
    <t>改善18户65人生产生活和居住条件</t>
  </si>
  <si>
    <t>拆除及硬化</t>
  </si>
  <si>
    <t>府库村</t>
  </si>
  <si>
    <t>村环境整治及硬化5处</t>
  </si>
  <si>
    <t>人居环境整治10万元</t>
  </si>
  <si>
    <t>80户312人</t>
  </si>
  <si>
    <t>人居环境改善，提升村民居住环境</t>
  </si>
  <si>
    <t>大烽冲中寨便民桥</t>
  </si>
  <si>
    <t>便民桥长约8米、宽3.5米及约50米长、1.5米宽的附属道路</t>
  </si>
  <si>
    <t>120户475人</t>
  </si>
  <si>
    <t>完善村部基础设施，方便群众生产生活。</t>
  </si>
  <si>
    <t>完善村部基础设施，方便群众。</t>
  </si>
  <si>
    <t>村间道路提质改造</t>
  </si>
  <si>
    <t>果尖组50米便民道路及排水沟整修、白洋坪16米便民道路整修、硬化</t>
  </si>
  <si>
    <t>省级、州级资金</t>
  </si>
  <si>
    <t>村间道路提质改造15万元</t>
  </si>
  <si>
    <t>59户238人</t>
  </si>
  <si>
    <t>整治村间道路，方便村民生产生活</t>
  </si>
  <si>
    <t>招呼站</t>
  </si>
  <si>
    <t>1个农村招呼站</t>
  </si>
  <si>
    <t>25万元/处</t>
  </si>
  <si>
    <t>135户513人</t>
  </si>
  <si>
    <t>完善村部基础设施，方便群众</t>
  </si>
  <si>
    <t>132平米场修建等基础设施建设</t>
  </si>
  <si>
    <t>15万元/处</t>
  </si>
  <si>
    <t>改善120户465人生活出行条件</t>
  </si>
  <si>
    <t>太阳能路灯</t>
  </si>
  <si>
    <t>安装太阳能路灯150盏</t>
  </si>
  <si>
    <t>2000元/盏</t>
  </si>
  <si>
    <t>130户508人</t>
  </si>
  <si>
    <t>安装太阳能路灯，方便村民出行</t>
  </si>
  <si>
    <t>推动全村美丽乡村建设</t>
  </si>
  <si>
    <t>河堤保坎</t>
  </si>
  <si>
    <t>八丘组河堤保坎280方</t>
  </si>
  <si>
    <t>为尖岩村八丘组完成河堤保坎</t>
  </si>
  <si>
    <t>尖岩村劳务服务有限公司出工收益归尖岩村集体经济</t>
  </si>
  <si>
    <t>入户石板路建设</t>
  </si>
  <si>
    <t>在国茶村排扭组新建入户石板路2000米及排水沟整修</t>
  </si>
  <si>
    <t>人居环境整治40万元</t>
  </si>
  <si>
    <t>496户1932人</t>
  </si>
  <si>
    <t>改善496户出行，解决道路安全隐患</t>
  </si>
  <si>
    <t>河堤保坎280方</t>
  </si>
  <si>
    <t>96户350人</t>
  </si>
  <si>
    <t>为96户350人解决交通运输及农户出行</t>
  </si>
  <si>
    <t>比耳村</t>
  </si>
  <si>
    <r>
      <rPr>
        <sz val="8"/>
        <rFont val="宋体"/>
        <charset val="134"/>
      </rPr>
      <t>他不至白腊通组路堡坎新修挡土墙121m</t>
    </r>
    <r>
      <rPr>
        <sz val="8"/>
        <rFont val="方正书宋_GBK"/>
        <charset val="134"/>
      </rPr>
      <t>³</t>
    </r>
  </si>
  <si>
    <t>245户984人</t>
  </si>
  <si>
    <t>改善245户984人生产条件</t>
  </si>
  <si>
    <t>排水沟建设</t>
  </si>
  <si>
    <t>柳树坪村</t>
  </si>
  <si>
    <t>普溪大屋场至卫家沟涵和懂格至三叉路公路水沟建设500m，30x30</t>
  </si>
  <si>
    <t>排水沟建设45万元</t>
  </si>
  <si>
    <t>96户235人</t>
  </si>
  <si>
    <t>整治道路交通排水沟，改善道路交通条件</t>
  </si>
  <si>
    <t>改善235人出行道路条件</t>
  </si>
  <si>
    <t>农村垃圾整治</t>
  </si>
  <si>
    <t>购置国六勾臂式垃圾车1台，3立方勾臂式垃圾箱10个</t>
  </si>
  <si>
    <t>农村垃圾整治10万元</t>
  </si>
  <si>
    <t>改善527户1806人生产生活和居住条件，实现垃圾集中转运</t>
  </si>
  <si>
    <t>村公厕建设</t>
  </si>
  <si>
    <t>村公共厕所续建1所20平米</t>
  </si>
  <si>
    <t>村公共厕所续建1.43万元</t>
  </si>
  <si>
    <t>680户2332人</t>
  </si>
  <si>
    <t>改善村级服务环境，提高公共服务能力。</t>
  </si>
  <si>
    <t>产业发展项目171个</t>
  </si>
  <si>
    <t>5户15人</t>
  </si>
  <si>
    <t>保靖黄金茶项目48个</t>
  </si>
  <si>
    <t>4户12人</t>
  </si>
  <si>
    <t>保靖黄金茶加工厂升级改造项目6个</t>
  </si>
  <si>
    <t>32户96人</t>
  </si>
  <si>
    <t>安保设施、电路改造等茶厂配套设施</t>
  </si>
  <si>
    <t>75万元/处</t>
  </si>
  <si>
    <t>277户831人</t>
  </si>
  <si>
    <t>村集体经济分红，增加茶叶加工产值</t>
  </si>
  <si>
    <t>村集体经济分红，促进茶叶种植户增收</t>
  </si>
  <si>
    <t>县茶叶办</t>
  </si>
  <si>
    <t>安保设施（挡墙）建设等。</t>
  </si>
  <si>
    <t>301户903人</t>
  </si>
  <si>
    <t>黑茶晒场硬化、电路改造、安保设施（含挡墙）等配套设施建设</t>
  </si>
  <si>
    <t>120万元/处</t>
  </si>
  <si>
    <t>234户702人</t>
  </si>
  <si>
    <t>安保设施（含挡墙）、黑茶晒场硬化等配套设施建设）</t>
  </si>
  <si>
    <t>40万元/处</t>
  </si>
  <si>
    <t>黑茶晒场硬化、加工机械生产线一条、电路改造、安保设施（含挡墙）等配套设施建设</t>
  </si>
  <si>
    <t>170万元/处</t>
  </si>
  <si>
    <t>164户492人</t>
  </si>
  <si>
    <t>200万元/处</t>
  </si>
  <si>
    <t>296户888人</t>
  </si>
  <si>
    <t>保靖黄金茶品牌体系建设项目1个</t>
  </si>
  <si>
    <t>3户9人</t>
  </si>
  <si>
    <t>开展保靖黄金茶公共品牌、企业品牌、产品品牌体系建设和推广活动；申报保靖黄金茶驰名商标；开展保靖黄金茶“旗舰店提升行动”、“电商促进行动”和“包装提升行动”。</t>
  </si>
  <si>
    <t>5117户15351人</t>
  </si>
  <si>
    <t>提升保靖黄金茶产品品牌价值，促进茶叶产业增值</t>
  </si>
  <si>
    <t>提升保靖黄金茶产品品牌价值，促进茶叶产业增值和农户增收</t>
  </si>
  <si>
    <t>保靖黄金茶标准化茶园建设项目41个</t>
  </si>
  <si>
    <t>7户21人</t>
  </si>
  <si>
    <t>a</t>
  </si>
  <si>
    <t>保靖黄金茶标准化茶园建设项目1个</t>
  </si>
  <si>
    <t>13户39人</t>
  </si>
  <si>
    <t>建设30个高标准茶园，面积不低于5000亩；2处连片千亩以上精品茶园。（对连片500亩以上的茶园进行提质增效）</t>
  </si>
  <si>
    <t>1433户4299人</t>
  </si>
  <si>
    <t>建设标准化茶园，建成后人均增收1000元</t>
  </si>
  <si>
    <t>b</t>
  </si>
  <si>
    <t>保靖黄金茶基地培管</t>
  </si>
  <si>
    <t>保靖黄金茶基地培管项目17个，基地培管9200亩。</t>
  </si>
  <si>
    <t>31户93人</t>
  </si>
  <si>
    <t>后期管护</t>
  </si>
  <si>
    <t>门前村</t>
  </si>
  <si>
    <t>保靖黄金茶基地培管409.73亩</t>
  </si>
  <si>
    <t>400元/亩</t>
  </si>
  <si>
    <t>40户160人</t>
  </si>
  <si>
    <t>保靖黄金茶基地培管，成林后人均增收1000元</t>
  </si>
  <si>
    <t>增加村集体经济收，农户通过务工和卖茶叶等增收</t>
  </si>
  <si>
    <t>保靖黄金茶基地培管713.98亩</t>
  </si>
  <si>
    <t>71户284人</t>
  </si>
  <si>
    <t>电棚村</t>
  </si>
  <si>
    <t>保靖黄金茶基地培管285.13亩</t>
  </si>
  <si>
    <t>28户112人</t>
  </si>
  <si>
    <t>保靖黄金茶基地培管262.33亩</t>
  </si>
  <si>
    <t>26户104人</t>
  </si>
  <si>
    <t>科乐村</t>
  </si>
  <si>
    <t>保靖黄金茶基地培管208.04亩</t>
  </si>
  <si>
    <t>20户80人</t>
  </si>
  <si>
    <t>田冲村</t>
  </si>
  <si>
    <t>保靖黄金茶基地培管938.5亩</t>
  </si>
  <si>
    <t>93户372人</t>
  </si>
  <si>
    <t>鱼车村</t>
  </si>
  <si>
    <t>保靖黄金茶基地培管280.83亩</t>
  </si>
  <si>
    <t>保靖黄金茶基地培管861.8亩</t>
  </si>
  <si>
    <t>86户344人</t>
  </si>
  <si>
    <t>保靖黄金茶基地培管1469.99亩</t>
  </si>
  <si>
    <t>146户584人</t>
  </si>
  <si>
    <t>那铁村</t>
  </si>
  <si>
    <t>保靖黄金茶基地培管125.09亩</t>
  </si>
  <si>
    <t>12户48人</t>
  </si>
  <si>
    <t>腊洞村</t>
  </si>
  <si>
    <t>保靖黄金茶基地培管183.4亩</t>
  </si>
  <si>
    <t>18户72人</t>
  </si>
  <si>
    <t>保靖黄金茶基地培管1097.25亩</t>
  </si>
  <si>
    <t>109户436人</t>
  </si>
  <si>
    <t>保靖黄金茶基地培管1046.36亩</t>
  </si>
  <si>
    <t>104户416人</t>
  </si>
  <si>
    <t>保靖黄金茶基地培管501.22亩</t>
  </si>
  <si>
    <t>50户200人</t>
  </si>
  <si>
    <t>押马村</t>
  </si>
  <si>
    <t>保靖黄金茶基地培管271.62亩</t>
  </si>
  <si>
    <t>27户108人</t>
  </si>
  <si>
    <t>迎丰村</t>
  </si>
  <si>
    <t>保靖黄金茶基地培管202.52亩</t>
  </si>
  <si>
    <t>保靖黄金茶基地培管342.21亩</t>
  </si>
  <si>
    <t>34户136人</t>
  </si>
  <si>
    <t>c</t>
  </si>
  <si>
    <t>保靖黄金茶续建</t>
  </si>
  <si>
    <t>保靖黄金茶续建23个项目，续建面积4344.42亩</t>
  </si>
  <si>
    <t>14户54人</t>
  </si>
  <si>
    <t>保靖黄金茶续建56.48亩</t>
  </si>
  <si>
    <t>1100元/亩</t>
  </si>
  <si>
    <t>保靖黄金茶续建49.85亩</t>
  </si>
  <si>
    <t>保靖黄金茶续建324.8亩</t>
  </si>
  <si>
    <t>保靖黄金茶续建94.94亩</t>
  </si>
  <si>
    <t>9户27人</t>
  </si>
  <si>
    <t>如景村</t>
  </si>
  <si>
    <t>保靖黄金茶续建937.1亩</t>
  </si>
  <si>
    <t>93户279人</t>
  </si>
  <si>
    <t>保靖黄金茶续建71.81亩</t>
  </si>
  <si>
    <t>卧当村</t>
  </si>
  <si>
    <t>保靖黄金茶续建72.02亩</t>
  </si>
  <si>
    <t>那甫村</t>
  </si>
  <si>
    <t>保靖黄金茶续建128.2亩</t>
  </si>
  <si>
    <t>12户36人</t>
  </si>
  <si>
    <t>保靖黄金茶续建486.92亩</t>
  </si>
  <si>
    <t>48户144人</t>
  </si>
  <si>
    <t>大坝村</t>
  </si>
  <si>
    <t>保靖黄金茶续建38.01亩</t>
  </si>
  <si>
    <t>大坪村</t>
  </si>
  <si>
    <t>保靖黄金茶续建275.95亩</t>
  </si>
  <si>
    <t>27户81人</t>
  </si>
  <si>
    <t>丰宏村</t>
  </si>
  <si>
    <t>保靖黄金茶续建78.28亩</t>
  </si>
  <si>
    <t>保靖黄金茶续建134.81亩</t>
  </si>
  <si>
    <t>保靖黄金茶续建101.76亩</t>
  </si>
  <si>
    <t>10户30人</t>
  </si>
  <si>
    <t>白云山村</t>
  </si>
  <si>
    <t>保靖黄金茶续建318.74亩</t>
  </si>
  <si>
    <t>保靖黄金茶续建27.57亩</t>
  </si>
  <si>
    <t>2户6人</t>
  </si>
  <si>
    <t>保靖黄金茶续建44.94亩</t>
  </si>
  <si>
    <t>猛科村</t>
  </si>
  <si>
    <t>保靖黄金茶续建148.22亩</t>
  </si>
  <si>
    <t>14户42人</t>
  </si>
  <si>
    <t>保靖黄金茶续建195.6亩</t>
  </si>
  <si>
    <t>19户57人</t>
  </si>
  <si>
    <t>保靖黄金茶续建154.01亩</t>
  </si>
  <si>
    <t>15户45人</t>
  </si>
  <si>
    <t>保靖黄金茶续建62.4亩</t>
  </si>
  <si>
    <t>6户18人</t>
  </si>
  <si>
    <t>保靖黄金茶续建429.53亩</t>
  </si>
  <si>
    <t>42户126人</t>
  </si>
  <si>
    <t>保靖黄金茶续建112.48亩</t>
  </si>
  <si>
    <t>11户33人</t>
  </si>
  <si>
    <t>油茶产业项目7个</t>
  </si>
  <si>
    <t>500户1450人</t>
  </si>
  <si>
    <t>油茶新扩及配套项目4个</t>
  </si>
  <si>
    <t>油茶新扩</t>
  </si>
  <si>
    <t>油茶新建700亩</t>
  </si>
  <si>
    <t>550元/亩</t>
  </si>
  <si>
    <t>32户138人</t>
  </si>
  <si>
    <t>32户138人得到产业支持</t>
  </si>
  <si>
    <t>32户138人得到产业支持，促进农户增收</t>
  </si>
  <si>
    <t>县林业局</t>
  </si>
  <si>
    <t>油茶产业基础设施配套</t>
  </si>
  <si>
    <t>生产便道整修1500米，高标准茶园建设</t>
  </si>
  <si>
    <t>油茶产业配套31万元</t>
  </si>
  <si>
    <t>58户203人</t>
  </si>
  <si>
    <t>改善生产条件，降底成本</t>
  </si>
  <si>
    <t>油茶低产林改造示范点</t>
  </si>
  <si>
    <t>实施油茶低效林改造100亩，主要建设内容为品种改造。</t>
  </si>
  <si>
    <t>油茶低效林改造7万元</t>
  </si>
  <si>
    <t>116户452人</t>
  </si>
  <si>
    <t>提高油茶单产，为全县油茶低效林改造提供示范。</t>
  </si>
  <si>
    <t>新建油茶仓储设施540平米。</t>
  </si>
  <si>
    <t>油茶仓储设施19万元</t>
  </si>
  <si>
    <t>276户966人</t>
  </si>
  <si>
    <t>油茶产业配套设施，促进农户增收</t>
  </si>
  <si>
    <t>油茶示范点建设项目3个</t>
  </si>
  <si>
    <t>10户46人</t>
  </si>
  <si>
    <t>油茶示范点</t>
  </si>
  <si>
    <t>30个村</t>
  </si>
  <si>
    <t>对大妥村、下略村、普戎村、夕东村等27示范点实行套种示范，总规模5200亩以上；套种矮杆粮食（经济）作物或中药材；每年冬季或春季施肥1次以上，以有机肥或复合肥为主，修剪1次。</t>
  </si>
  <si>
    <t>200元/亩</t>
  </si>
  <si>
    <t>9826户34872人</t>
  </si>
  <si>
    <t>建设高标准油茶示范点，预计人均增收800元</t>
  </si>
  <si>
    <t>油茶丰产栽培示范基地</t>
  </si>
  <si>
    <t>6个乡镇6个村</t>
  </si>
  <si>
    <t>新增示范基地2000亩，其中新增孔坪村、大妥村、首八峒村共900亩；对原扁朝村、夕铁村、块洞村、坝木村村等4个村油茶丰产栽培示范基地进行扩面1100亩；套种矮杆粮食（经济）作物或中药材，同时可套种黑麦草、紫云英等达到生草保土改善土壤肥力效果；每年施肥2次，冬季以有机肥或复合肥为主，春季以复合肥为主；按要求进行整形修剪；不宜套种的砍青2次以上，5-6月和8-9月各1次，培蔸1米见方；密度控制在每亩60-74株之间，分布均匀；病虫害统防统治。</t>
  </si>
  <si>
    <t>1128户3762人</t>
  </si>
  <si>
    <t>建设标准化油茶示范基地，预计人均增收1000元</t>
  </si>
  <si>
    <t>油茶高产高效园区</t>
  </si>
  <si>
    <t>创办县油茶高产高效园区，园区面积100亩以上，建设集油茶科研教学，科技成果转化，良种穗条采集、高质量培管于一体的高标准园区。密度控制在60-74株之间，分布均匀。配套生产便道、灌溉设施。幼林期科学套种提高培管质量，科学定量施肥，应用新技术保花保果提高单产。夏季除梢秋季整形修剪，推广病虫害生物防治技术。</t>
  </si>
  <si>
    <t>2000元/亩</t>
  </si>
  <si>
    <t>231户809人</t>
  </si>
  <si>
    <t>建设标准化油茶示范园，预计人均增收1000元</t>
  </si>
  <si>
    <t>柑橘产业28个</t>
  </si>
  <si>
    <t>柑橘产业（一）</t>
  </si>
  <si>
    <t>柑橘产业项目9个</t>
  </si>
  <si>
    <t>柑橘品改</t>
  </si>
  <si>
    <t>磋比村</t>
  </si>
  <si>
    <t>柑橘品改18.62亩</t>
  </si>
  <si>
    <t>1200元/亩</t>
  </si>
  <si>
    <t>6户24人</t>
  </si>
  <si>
    <t>带动农户6户24人发展柑橘种植，预计人均增收600元</t>
  </si>
  <si>
    <t>直接帮扶，推动产业发展，提高产品质量，盛产期后带动农户增收</t>
  </si>
  <si>
    <t>柑橘品改91.5亩</t>
  </si>
  <si>
    <t>25户101人</t>
  </si>
  <si>
    <t>带动农户25户101人发展柑橘种植，增加村民收入500元</t>
  </si>
  <si>
    <t>陇洞村</t>
  </si>
  <si>
    <t>柑橘品改35.96亩</t>
  </si>
  <si>
    <t>带动农户14户54人发展柑橘种植，预计人均增收600元</t>
  </si>
  <si>
    <t>新码村</t>
  </si>
  <si>
    <t>柑橘品改31.88</t>
  </si>
  <si>
    <t>6户25人</t>
  </si>
  <si>
    <t>带动农户6户25人发展柑橘种植，预计人均增收600元</t>
  </si>
  <si>
    <t>柑橘品改50亩</t>
  </si>
  <si>
    <t>15户75人</t>
  </si>
  <si>
    <t>带动农户15户75人发展柑橘种植，预计人均增收600元</t>
  </si>
  <si>
    <t>略水村</t>
  </si>
  <si>
    <t>柑橘品改49.2亩</t>
  </si>
  <si>
    <t>柑橘品改42.8亩</t>
  </si>
  <si>
    <t>11户45人</t>
  </si>
  <si>
    <t>带动农户11户45人发展柑橘种植，预计人均增收600元</t>
  </si>
  <si>
    <t>柑橘品改45.57亩</t>
  </si>
  <si>
    <t>王家村</t>
  </si>
  <si>
    <t>柑橘品改183.1亩</t>
  </si>
  <si>
    <t>50户240人</t>
  </si>
  <si>
    <t>带动农户50户240人发展柑橘种植，5年后人均增收600元</t>
  </si>
  <si>
    <t>柑橘产业（二）</t>
  </si>
  <si>
    <t>柑橘产业项目11个</t>
  </si>
  <si>
    <t>65户275人</t>
  </si>
  <si>
    <t>搓比村</t>
  </si>
  <si>
    <t>柑橘品改12.8亩</t>
  </si>
  <si>
    <t>0.12万元/亩</t>
  </si>
  <si>
    <t>5户12人</t>
  </si>
  <si>
    <t>增加村民收入500元</t>
  </si>
  <si>
    <t>柑橘品改79.39亩</t>
  </si>
  <si>
    <t>30户110人</t>
  </si>
  <si>
    <t>柑橘品改490.55亩</t>
  </si>
  <si>
    <t>55户125人</t>
  </si>
  <si>
    <t>带动农户55户125人发展柑橘种植，预计人均增收600元</t>
  </si>
  <si>
    <t>柑橘品改104.86亩</t>
  </si>
  <si>
    <t>44户166人</t>
  </si>
  <si>
    <t>带动农户44户166人发展柑橘种植，预计人均增收600元</t>
  </si>
  <si>
    <t>柑橘品改13.02亩</t>
  </si>
  <si>
    <t>4户18人</t>
  </si>
  <si>
    <t>带动农户4户18人发展柑橘种植，预计人均增收600元</t>
  </si>
  <si>
    <t>柑橘品改12亩</t>
  </si>
  <si>
    <t>3户11人</t>
  </si>
  <si>
    <t xml:space="preserve">杨家村  </t>
  </si>
  <si>
    <t>柑橘品改95.8亩</t>
  </si>
  <si>
    <t>30户145人</t>
  </si>
  <si>
    <t>带动农户30户145人发展柑橘种植，预计人均增收600元</t>
  </si>
  <si>
    <t>柑橘品改150亩</t>
  </si>
  <si>
    <t>31户145人</t>
  </si>
  <si>
    <t>带动农户31户145人发展柑橘种植，预计人均增收600元</t>
  </si>
  <si>
    <t>阳坪村</t>
  </si>
  <si>
    <t>柑橘品改3亩</t>
  </si>
  <si>
    <t>1户4人</t>
  </si>
  <si>
    <t>带动农户1户4人发展柑橘种植，预计人均增收600元</t>
  </si>
  <si>
    <t>柑橘品改7.8亩</t>
  </si>
  <si>
    <t>2户7人</t>
  </si>
  <si>
    <t>带动农户2户7人发展柑橘种植，预计人均增收600元</t>
  </si>
  <si>
    <t>柑橘品改250亩</t>
  </si>
  <si>
    <t>柑橘产业（三）</t>
  </si>
  <si>
    <t>柑橘产业项目8个</t>
  </si>
  <si>
    <t>70户310人</t>
  </si>
  <si>
    <t>抗旱</t>
  </si>
  <si>
    <t>14274.63亩柑橘抗旱（57.26元/亩）</t>
  </si>
  <si>
    <t>57.26元/亩</t>
  </si>
  <si>
    <t>3500户12500人</t>
  </si>
  <si>
    <t>通过抗旱救灾预计人均增收600元</t>
  </si>
  <si>
    <t>直接帮扶，减少灾害损失，提振农户产业发展信心</t>
  </si>
  <si>
    <t>迁陵镇人民政府</t>
  </si>
  <si>
    <t>15327.33亩柑橘抗旱（57.26元/亩）</t>
  </si>
  <si>
    <t>2400户16600人</t>
  </si>
  <si>
    <t>比耳镇人民政府</t>
  </si>
  <si>
    <t>36518.36亩柑橘抗旱（57.26元/亩）</t>
  </si>
  <si>
    <t>4000户17000人</t>
  </si>
  <si>
    <t>清水坪镇人民政府</t>
  </si>
  <si>
    <t>4086.06亩柑橘抗旱（57.26元/亩）</t>
  </si>
  <si>
    <t>1000户5100人</t>
  </si>
  <si>
    <t>毛沟镇人民政府</t>
  </si>
  <si>
    <t>06136.60亩柑橘抗旱（57.26元/亩）</t>
  </si>
  <si>
    <t>1100户4500人</t>
  </si>
  <si>
    <t>复兴镇人民政府</t>
  </si>
  <si>
    <t>1475.57亩柑橘抗旱（57.26元/亩）</t>
  </si>
  <si>
    <t>400户1200人</t>
  </si>
  <si>
    <t>碗米坡镇人民政府</t>
  </si>
  <si>
    <t>826.66亩柑橘抗旱（57.26元/亩）</t>
  </si>
  <si>
    <t>阳朝乡人民政府</t>
  </si>
  <si>
    <t>302.19亩柑橘抗旱（57.26元/亩）</t>
  </si>
  <si>
    <t>普戎镇人民政府</t>
  </si>
  <si>
    <t>新建烤烟房项目9个138栋，6万元/栋</t>
  </si>
  <si>
    <t>35户125人</t>
  </si>
  <si>
    <t>新建烤烟房</t>
  </si>
  <si>
    <t>新建烤烟房30栋</t>
  </si>
  <si>
    <t>6万元/栋</t>
  </si>
  <si>
    <t>20户84人</t>
  </si>
  <si>
    <t>带动农户20户84 人发展烟叶产业，实现人均增收1500元</t>
  </si>
  <si>
    <t>通过土地流转、务工带动产业发展。</t>
  </si>
  <si>
    <t>县烟办</t>
  </si>
  <si>
    <t>新建烤烟房25栋</t>
  </si>
  <si>
    <t>20户86人</t>
  </si>
  <si>
    <t>带动农户20户86人发展烟叶产业，实现人均增收1500 元</t>
  </si>
  <si>
    <t>新建烤烟房8栋</t>
  </si>
  <si>
    <t>带动农户10户46人发展烟叶产业，实现人均增收1500元</t>
  </si>
  <si>
    <t>新建烤烟房5栋</t>
  </si>
  <si>
    <t>46户146人</t>
  </si>
  <si>
    <t>带动农户46户146人发展烟叶产业，实现人均增收1500元</t>
  </si>
  <si>
    <t>新建烤烟房6栋</t>
  </si>
  <si>
    <t>15户63人</t>
  </si>
  <si>
    <t>带动农户15户63人发展烟叶产业，实现人均增收1500 元</t>
  </si>
  <si>
    <t>新建烤烟房18栋</t>
  </si>
  <si>
    <t>20户83人</t>
  </si>
  <si>
    <t>带动农户20户83人发展烟叶产业，实现人均增收1500 元</t>
  </si>
  <si>
    <t>新建烤烟房26栋</t>
  </si>
  <si>
    <t>带动农户15户45人发展烟叶产业，实现人均增收1500 元</t>
  </si>
  <si>
    <t>新建烤烟房12栋</t>
  </si>
  <si>
    <t>带动农户15户45 人发展烟叶产业，实现人均增收1500 元</t>
  </si>
  <si>
    <t>农业产业发展项目8个</t>
  </si>
  <si>
    <t>村集体经济项目</t>
  </si>
  <si>
    <t>建设农产品集散加工基地，新家大米加工厂房一栋、茶枯粉厂房一栋，工具生活用房一栋；及加工设备一套。</t>
  </si>
  <si>
    <t>250万元/处</t>
  </si>
  <si>
    <t>壮大村集体经济收入，起到党建引领示范，解决耕地抛荒，给群众增加收入</t>
  </si>
  <si>
    <t>土地流转、务工，人均增收800元。</t>
  </si>
  <si>
    <t>省重点产业项目</t>
  </si>
  <si>
    <t>复兴镇、普戎镇、吕洞山镇</t>
  </si>
  <si>
    <t>甘溪村、下坝村、黄金村</t>
  </si>
  <si>
    <t>实施2021省巩固拓展产业扶贫成果重点项目4个，其中企业2家、全作社2家，壮大村集体经济(保靖县茗瑞茶业有限责任公司200万元、湘西韵莱农业发展有限责任公司200万元;保靖县宏正黄金茶产销专业合作社30万元、复兴镇甘溪村村集体经济合作社30万元</t>
  </si>
  <si>
    <t>115万元/个</t>
  </si>
  <si>
    <t>875户3398人</t>
  </si>
  <si>
    <t>发展县域重点产业，带动产业发展，壮大村集体经济、分红</t>
  </si>
  <si>
    <r>
      <rPr>
        <sz val="8"/>
        <rFont val="宋体"/>
        <charset val="134"/>
      </rPr>
      <t>新建高标准桔园200亩，修建200m</t>
    </r>
    <r>
      <rPr>
        <sz val="8"/>
        <rFont val="方正书宋_GBK"/>
        <charset val="134"/>
      </rPr>
      <t>³</t>
    </r>
    <r>
      <rPr>
        <sz val="8"/>
        <rFont val="宋体"/>
        <charset val="134"/>
      </rPr>
      <t>蓄水池、泵房等配套设施建设</t>
    </r>
  </si>
  <si>
    <t>农业产业化207.89万元</t>
  </si>
  <si>
    <t>实现村集体增收5万元，农户人均增收600元</t>
  </si>
  <si>
    <t>参与务工及年底分红，促进农户增收</t>
  </si>
  <si>
    <t>蔬菜种植</t>
  </si>
  <si>
    <t>双福村</t>
  </si>
  <si>
    <t>流转土地150亩，种植蔬菜及大棚建设</t>
  </si>
  <si>
    <t>蔬菜大棚40万元</t>
  </si>
  <si>
    <t>407户1424人</t>
  </si>
  <si>
    <t>发展蔬菜产业，村集体经济增收5万元</t>
  </si>
  <si>
    <t>土地流转收入和务工收人，村集体收入分红。</t>
  </si>
  <si>
    <t>鸭坝村</t>
  </si>
  <si>
    <t>高标准蔬菜大棚建设5亩</t>
  </si>
  <si>
    <t>蔬菜大棚45万元</t>
  </si>
  <si>
    <t>255户1033人</t>
  </si>
  <si>
    <t>发展蔬菜产业，壮大村级集体经济收益</t>
  </si>
  <si>
    <t>解决村民就近务工，土地流转，农户增收。</t>
  </si>
  <si>
    <t>中药材种植</t>
  </si>
  <si>
    <t>购置2台大型低温烤房及全套配套设施，发展舍坪村荃盛中草药产业，壮大村集体经济收入</t>
  </si>
  <si>
    <t>药材种植60万元</t>
  </si>
  <si>
    <t>351户1453人</t>
  </si>
  <si>
    <t>舍坪村以项目资金入股荃盛中草药合作社，按现行产业政策签订合同，每年固定分红</t>
  </si>
  <si>
    <t>村集体分红及农户务工、土地流转收益</t>
  </si>
  <si>
    <t>农产品市场提质改造</t>
  </si>
  <si>
    <t>原农产品市场改造约900平方米</t>
  </si>
  <si>
    <t>农产品市场改造100万元</t>
  </si>
  <si>
    <t>642户2289人</t>
  </si>
  <si>
    <t>改造溪洲农产品交易市场，改善村人居环境</t>
  </si>
  <si>
    <t>改造溪洲农产品交易市场，促进农产品销售</t>
  </si>
  <si>
    <t>2022省巩固拓展产业扶贫成果重点项目11个，其中企业5家、全作社6家，壮大村集体经济（保靖硕丰农业有限责任公司100万元，保靖县林茵茶业有限责任公司100万元，保靖县鼎盛黄金茶开发有限公司100万元，保靖县绿康源农业开发有限100万元，湘西天地和黄金村茶开发股份有限公司100万元，保靖县葫芦镇大岩村经济合作社20万元，保靖县清水坪镇糯里村经济合作社20万元，保靖县裕民农机专业合作社20万元，保靖县军浩油茶种植专业合作社20万元，保靖县五行苗寨黄金茶产销专业合作20万元，保靖县国茶村集体经济合作社30万元）</t>
  </si>
  <si>
    <t>省重点产业630万元</t>
  </si>
  <si>
    <t>1000户3900人</t>
  </si>
  <si>
    <t>发展县域重点产业</t>
  </si>
  <si>
    <t>发展县域重点产业，壮大村集体经济、实现农户增收</t>
  </si>
  <si>
    <t>高标准农田建设项目30个</t>
  </si>
  <si>
    <t>29户76人</t>
  </si>
  <si>
    <t>农业配套设施建设</t>
  </si>
  <si>
    <t>新建高标准农田3.11万亩，完善水渠、田间道路、农田防护等配套基础设施</t>
  </si>
  <si>
    <t>据实拨付</t>
  </si>
  <si>
    <t>5117户23085人</t>
  </si>
  <si>
    <t>改善5117户23085人生产条件</t>
  </si>
  <si>
    <t>灾毁农田修复</t>
  </si>
  <si>
    <t>新修700*800排水渠12m</t>
  </si>
  <si>
    <t>排水渠整修2.5万元</t>
  </si>
  <si>
    <t>11户52人</t>
  </si>
  <si>
    <t>修复灾毁农田水利设施，改善11户52人生产条件</t>
  </si>
  <si>
    <t>直接受益，改善农田基础设施条件，提高农户生产条件</t>
  </si>
  <si>
    <t>新修300*300排水渠265m、新修机耕道1200m</t>
  </si>
  <si>
    <t>排水渠整修28万元</t>
  </si>
  <si>
    <t>修复灾毁农田水利设施，改善65户275人生产条件</t>
  </si>
  <si>
    <t>新修挡土墙116.6m3</t>
  </si>
  <si>
    <t>挡土墙整修12万元</t>
  </si>
  <si>
    <t>30户120人</t>
  </si>
  <si>
    <t>修复灾毁农田水利设施，改善30户120人生产条件</t>
  </si>
  <si>
    <t>新修300*300排水渠127m、新修拦河坝一座及河堤修复</t>
  </si>
  <si>
    <t>排水渠整修39.5万元</t>
  </si>
  <si>
    <t>101户450人</t>
  </si>
  <si>
    <t>修复灾毁农田水利设施，改善101户450人生产条件</t>
  </si>
  <si>
    <t>田坎修筑670米及土地翻耕及人工细部平整300亩，田间道路30米，宽2米，</t>
  </si>
  <si>
    <t>农田整修15万元</t>
  </si>
  <si>
    <t>35户130人</t>
  </si>
  <si>
    <t>修复灾毁农田水利设施，改善35户130人生产条件</t>
  </si>
  <si>
    <r>
      <rPr>
        <sz val="8"/>
        <rFont val="宋体"/>
        <charset val="134"/>
      </rPr>
      <t>整修河堤70米及新修30</t>
    </r>
    <r>
      <rPr>
        <sz val="8"/>
        <rFont val="Microsoft YaHei"/>
        <charset val="134"/>
      </rPr>
      <t>×</t>
    </r>
    <r>
      <rPr>
        <sz val="8"/>
        <rFont val="宋体"/>
        <charset val="134"/>
      </rPr>
      <t>40水渠55米</t>
    </r>
  </si>
  <si>
    <t>排水渠整修5万元</t>
  </si>
  <si>
    <t>18户70人</t>
  </si>
  <si>
    <t>修复灾毁农田水利设施，改善18户70人生产条件</t>
  </si>
  <si>
    <t>整修机耕道718m及修建水渠1000</t>
  </si>
  <si>
    <t>排水渠整修20万元</t>
  </si>
  <si>
    <t>70户305人</t>
  </si>
  <si>
    <t>修复灾毁农田水利设施，改善70户305人生产条件</t>
  </si>
  <si>
    <t>新修800*800渠道182m、河道清淤623m、新修机耕道175m</t>
  </si>
  <si>
    <t>排水渠整修31万元</t>
  </si>
  <si>
    <t>92户422人</t>
  </si>
  <si>
    <t>修复灾毁农田水利设施，改善92户422人生产条件</t>
  </si>
  <si>
    <t>兴隆村</t>
  </si>
  <si>
    <t>惹比组新修300*300排水渠431m、新修拦河坝一座</t>
  </si>
  <si>
    <t>排水渠整修18万元</t>
  </si>
  <si>
    <t>41户170人</t>
  </si>
  <si>
    <t>修复灾毁农田水利设施，改善41户170人生产条件</t>
  </si>
  <si>
    <t>新修300*300排水渠195m</t>
  </si>
  <si>
    <t>排水渠整修4万元</t>
  </si>
  <si>
    <t>16户65人</t>
  </si>
  <si>
    <t>修复灾毁农田水利设施，改善16户65人生产条件</t>
  </si>
  <si>
    <t>新修400*400排水渠336m、整修300*40渠道60m</t>
  </si>
  <si>
    <t>排水渠整修10万元</t>
  </si>
  <si>
    <t>27户119人</t>
  </si>
  <si>
    <t>修复灾毁农田水利设施，改善27户119人生产条件</t>
  </si>
  <si>
    <t>新修400*400排水渠689m</t>
  </si>
  <si>
    <t>排水渠整修25万元</t>
  </si>
  <si>
    <t>60户270人</t>
  </si>
  <si>
    <t>修复灾毁农田水利设施，改善60户270人生产条件</t>
  </si>
  <si>
    <t>新修300*300渠道265m、新修300*400渠道12m、整修300*400渠道83m、新修拦河坝一座、新修挡土墙9.8m3</t>
  </si>
  <si>
    <t>排水渠整修8万元</t>
  </si>
  <si>
    <t>25户110人</t>
  </si>
  <si>
    <t>修复灾毁农田水利设施，改善25户110人生产条件</t>
  </si>
  <si>
    <t>新修1000*1000排水渠352m</t>
  </si>
  <si>
    <t>修复灾毁农田水利设施，改善70户310人生产条件</t>
  </si>
  <si>
    <t>挡土墙32.87m3、渡槽23m</t>
  </si>
  <si>
    <t>挡土墙整修5万元</t>
  </si>
  <si>
    <t>18户71人</t>
  </si>
  <si>
    <t>修复灾毁农田水利设施，改善18户71人生产条件</t>
  </si>
  <si>
    <t>蓬桂村</t>
  </si>
  <si>
    <t>新修机耕道110m、挡土墙484m3、人行桥2座</t>
  </si>
  <si>
    <t>挡土墙整修30万元</t>
  </si>
  <si>
    <t>75户315人</t>
  </si>
  <si>
    <t>修复灾毁农田水利设施，改善75户315人生产条件</t>
  </si>
  <si>
    <t>新修机耕道985m</t>
  </si>
  <si>
    <t>机耕道整修30万元</t>
  </si>
  <si>
    <t>75户310人</t>
  </si>
  <si>
    <t>修复灾毁农田水利设施，改善75户310人生产条件</t>
  </si>
  <si>
    <t>新修300*300渠道500m、新修500*500渠道90m、整修300*300渠道35、整修300*400渠道10m、整修500*500渠道70m</t>
  </si>
  <si>
    <t>排水渠整修15万元</t>
  </si>
  <si>
    <t>41户221人</t>
  </si>
  <si>
    <t>修复灾毁农田水利设施，改善41户221人生产条件</t>
  </si>
  <si>
    <t>渠道整修1700m</t>
  </si>
  <si>
    <t>新修300*300渠道875m、新修拦河坝一座</t>
  </si>
  <si>
    <t>排水渠整修22万元</t>
  </si>
  <si>
    <t>新修河堤1251m</t>
  </si>
  <si>
    <t>河堤整修45万元</t>
  </si>
  <si>
    <t>121户610人</t>
  </si>
  <si>
    <t>修复灾毁农田水利设施，改善121户610人生产条件</t>
  </si>
  <si>
    <t>新建倒虹吸管64m</t>
  </si>
  <si>
    <t>农田整修16万元</t>
  </si>
  <si>
    <t>36户130人</t>
  </si>
  <si>
    <t>修复灾毁农田水利设施，改善36户130人生产条件</t>
  </si>
  <si>
    <t>新修渠道664m、拦河坝一座</t>
  </si>
  <si>
    <t>排水渠整修13万元</t>
  </si>
  <si>
    <t>修复灾毁农田水利设施，改善35户125人生产条件</t>
  </si>
  <si>
    <t>农田防护挡土墙170m</t>
  </si>
  <si>
    <t>挡土墙16万元</t>
  </si>
  <si>
    <t>36户140人</t>
  </si>
  <si>
    <t>修复灾毁农田水利设施，改善36户140人生产条件</t>
  </si>
  <si>
    <t>整修渠道80、清淤1000m</t>
  </si>
  <si>
    <t>修复灾毁农田水利设施，改善18户65人生产条件</t>
  </si>
  <si>
    <t>河道清淤2971m</t>
  </si>
  <si>
    <t>排水渠整修11万元</t>
  </si>
  <si>
    <t>28户128人</t>
  </si>
  <si>
    <t>修复灾毁农田水利设施，改善28户128人生产条件</t>
  </si>
  <si>
    <t>整修300*300渠道497m、新修300*300渠道530m</t>
  </si>
  <si>
    <t>排水渠整修32万元</t>
  </si>
  <si>
    <t>80户310人</t>
  </si>
  <si>
    <t>修复灾毁农田水利设施，改善80户310人生产条件</t>
  </si>
  <si>
    <t>机耕道整修3公里</t>
  </si>
  <si>
    <t>机耕道整修12万元</t>
  </si>
  <si>
    <t>30户133人</t>
  </si>
  <si>
    <t>修复灾毁农田水利设施，改善30户133人生产条件</t>
  </si>
  <si>
    <t>涂乍村</t>
  </si>
  <si>
    <t>挡土墙84m3</t>
  </si>
  <si>
    <t>21户65人</t>
  </si>
  <si>
    <t>修复灾毁农田水利设施，改善21户65人生产条件</t>
  </si>
  <si>
    <t>畜牧养殖项目2个</t>
  </si>
  <si>
    <t>村集体经济项目建设</t>
  </si>
  <si>
    <t>在牛栏冲水库放养各类鱼种，打造水产养殖基地.其中放养四大家鱼夏花鱼苗10万尾、鳜鱼7000尾、大规格鳙鱼、草鱼、鲢鱼2715尾</t>
  </si>
  <si>
    <t>四大家鱼夏花0.1元/尾，鳜鱼3元/尾，大规格鳙鱼、草鱼、鲢鱼7元/尾</t>
  </si>
  <si>
    <t>打造水产养殖基地</t>
  </si>
  <si>
    <t>打造水产养殖基地，带动增收</t>
  </si>
  <si>
    <t>县畜牧水产事务中心</t>
  </si>
  <si>
    <t>稻田养鱼示范点建设</t>
  </si>
  <si>
    <t>迁陵镇、复兴镇、普戎镇、水田河镇、长潭河乡、毛沟镇、阳朝乡</t>
  </si>
  <si>
    <t>10个村</t>
  </si>
  <si>
    <t>建设稻鱼示范点10处，共计发放鱼苗2449亩，建设防逃设施20610.5米，其中迁陵镇哪洞村建设220亩、梭西村建设377亩；复兴镇马王村建设252亩、马洛村建设80亩；普戎镇泽碧村建设211亩；水田河镇金落河村建设315亩、中坝村建设255亩及防逃设施9540米、长潭河乡涂乍村建设330亩；毛沟镇卧当村建设158亩及防逃设施4781米；阳朝乡夕铁村建设251亩及防逃设施6289.5米。</t>
  </si>
  <si>
    <t>其中7个县级示范点鱼苗发放150元/亩；3个州级示范点（哪洞村220亩、中坝村255亩、夕铁村251亩）鱼苗发放200元/亩；防逃设施约为4元/米</t>
  </si>
  <si>
    <t>832户2912人</t>
  </si>
  <si>
    <t>发展稻鱼养殖，每亩增收800-1000元</t>
  </si>
  <si>
    <t>发展养殖，增加农户收入</t>
  </si>
  <si>
    <t>各项目乡镇</t>
  </si>
  <si>
    <t>乡村旅游项目11个</t>
  </si>
  <si>
    <t>乡村旅游配套设施建设</t>
  </si>
  <si>
    <t>乡村旅游基础设施建设</t>
  </si>
  <si>
    <t>50万元/处</t>
  </si>
  <si>
    <t>改善人居环境，提升村容村貌</t>
  </si>
  <si>
    <t>县文旅广电局</t>
  </si>
  <si>
    <t>场地硬化2000平米等旅游配套设施建设</t>
  </si>
  <si>
    <t>500元/平米</t>
  </si>
  <si>
    <t>改善农村旅游环境，促进旅游业发展</t>
  </si>
  <si>
    <t>花井社区</t>
  </si>
  <si>
    <t>新建2A级旅游厕所1所</t>
  </si>
  <si>
    <t>40万元/所</t>
  </si>
  <si>
    <t>120户450人</t>
  </si>
  <si>
    <t>旅游配套设施</t>
  </si>
  <si>
    <t>改建</t>
  </si>
  <si>
    <t>大烽冲旅游厕所改造1所等设施建设</t>
  </si>
  <si>
    <t>13万元/处</t>
  </si>
  <si>
    <t>496户2100人</t>
  </si>
  <si>
    <t>改善农村旅游环境，促进旅游产业发展</t>
  </si>
  <si>
    <t>大烽冲路面硬化2000平米，道路1500平米及附属设施</t>
  </si>
  <si>
    <t>115万元处</t>
  </si>
  <si>
    <t>便民桥整修1座</t>
  </si>
  <si>
    <t>7万元/座</t>
  </si>
  <si>
    <t>集镇旅游厕所1所</t>
  </si>
  <si>
    <t>208户987人</t>
  </si>
  <si>
    <t>乡村旅游基础设施建设堂朗组路面平整硬化3米x25米，4.5米x30米等</t>
  </si>
  <si>
    <t>65万元/处</t>
  </si>
  <si>
    <t>106户384人</t>
  </si>
  <si>
    <t>开发旅游带动旅游产业发展</t>
  </si>
  <si>
    <t>吕洞山生态旅游设施整修</t>
  </si>
  <si>
    <t>夯沙村、吕洞村</t>
  </si>
  <si>
    <t>整修大峰冲公厕、祭拜台公厕，铺埋大峰冲的水源管道1651.4米，以及拆除大峰冲老电站118平方米。</t>
  </si>
  <si>
    <t>45万元/处</t>
  </si>
  <si>
    <t>进一步完善景区基础设施，保护生态环境、减少水体污染，带动生态旅游、增加群众收入</t>
  </si>
  <si>
    <t>带动生态旅游、增加群众收入</t>
  </si>
  <si>
    <t>吕洞山管理处</t>
  </si>
  <si>
    <t>乡村旅游配套设施</t>
  </si>
  <si>
    <t>乡村旅游配套基础设施建设</t>
  </si>
  <si>
    <t>25户100人</t>
  </si>
  <si>
    <t>夯沙村大峰冲旅游民居改造29户及区域附属设施配套建设</t>
  </si>
  <si>
    <t>200万元/个</t>
  </si>
  <si>
    <t>少数民族发展项目1个</t>
  </si>
  <si>
    <t>少数民族特色村寨建设</t>
  </si>
  <si>
    <t>红色村寨及少数民族特色民居改造180户。</t>
  </si>
  <si>
    <t>0.5-1万元/户</t>
  </si>
  <si>
    <t>55户218人</t>
  </si>
  <si>
    <t>红色村寨及少数民族特色民居改造，180户678人从中受益</t>
  </si>
  <si>
    <t>县委统战部</t>
  </si>
  <si>
    <t>产业路建设项目9个</t>
  </si>
  <si>
    <t>产业配套设施建设</t>
  </si>
  <si>
    <t>新修</t>
  </si>
  <si>
    <t>新修迁清路口至四组柑橘产业路1.5公里，宽3.5米，柑橘面积300亩</t>
  </si>
  <si>
    <t>10万元/公里</t>
  </si>
  <si>
    <t>200户800人</t>
  </si>
  <si>
    <t>改善200户800人生产条件</t>
  </si>
  <si>
    <t>新修糯里组何家坪至马联组龙洞堡柑橘产业路4.5km，宽3.5米，柑橘面积500亩</t>
  </si>
  <si>
    <t>412户1372人</t>
  </si>
  <si>
    <t>改善412户1372人生产条件</t>
  </si>
  <si>
    <t>吕洞山镇吕洞村观景台至黄金村傍海产业路，工程：3.3公里、4.5米宽。小地名：把容。现已有丰产茶园2000亩，还可新扩连片300亩。涉及的农户主要是黄金村傍海组和吕洞村，其中傍海组173户，吕洞村51户。</t>
  </si>
  <si>
    <t>按材料评单价据实结算</t>
  </si>
  <si>
    <t>320户1380人</t>
  </si>
  <si>
    <t>改善320户1380人生产条件，</t>
  </si>
  <si>
    <t>改善320户1380人生产</t>
  </si>
  <si>
    <t>新建产业路长3.7公里</t>
  </si>
  <si>
    <t>据实补助</t>
  </si>
  <si>
    <t>改善448户1661人农业生产条件</t>
  </si>
  <si>
    <t>新修1-6组块洞新寨延伸到泽碧村后半坡油茶示范园区分支产业路6条，总长4.5公里、主要是油茶示范基地6条分支线产业路建设，贯通油茶种植面积1700亩</t>
  </si>
  <si>
    <t>354户1187人</t>
  </si>
  <si>
    <t>改善354户1187人生活居住环境，提高群众满意度</t>
  </si>
  <si>
    <t>改善354户1187人生活居住环境，方便油茶培管、采摘、运输</t>
  </si>
  <si>
    <t>溪洲村产业路建设续建0.75公里及村组道路扩宽硬化1公里</t>
  </si>
  <si>
    <t>17万元/公里</t>
  </si>
  <si>
    <t>120户460人</t>
  </si>
  <si>
    <t>改善120户460人生产生活条件</t>
  </si>
  <si>
    <t>旮湖片区、溪洲格水库东侧、二冲湾及向湾段产业路等共新修6.2千米、硬化0.4千米</t>
  </si>
  <si>
    <t>350户1000人</t>
  </si>
  <si>
    <t>改善村内通行、耕地耕作条件</t>
  </si>
  <si>
    <t>带动农户发展产业增收</t>
  </si>
  <si>
    <t>8、9、10、11组产业路新建10公里</t>
  </si>
  <si>
    <t>211户740人</t>
  </si>
  <si>
    <t>改善211户740人生活出行条件，方便产业发展，预计人均年增长1000元</t>
  </si>
  <si>
    <t>向家组、油坊组、若修组硬化2000米</t>
  </si>
  <si>
    <t>50万元/公里</t>
  </si>
  <si>
    <t>160户660人</t>
  </si>
  <si>
    <t>改善三个组的生产交通条件，为以后村集体经济作铺垫</t>
  </si>
  <si>
    <t>土地整治项目6个</t>
  </si>
  <si>
    <t>土地整治</t>
  </si>
  <si>
    <t>复兴村、山河村等11个村</t>
  </si>
  <si>
    <t>土地整治319亩</t>
  </si>
  <si>
    <t>120户342人</t>
  </si>
  <si>
    <t>120户改善生产生活设施</t>
  </si>
  <si>
    <t>县自然资源局</t>
  </si>
  <si>
    <t>葫芦镇、阳朝乡</t>
  </si>
  <si>
    <t>新印村、甫吉村等12个村</t>
  </si>
  <si>
    <t>土地整治252亩</t>
  </si>
  <si>
    <t>128户423人</t>
  </si>
  <si>
    <t>128户改善生产生活设施</t>
  </si>
  <si>
    <t>毛沟镇、清水坪镇</t>
  </si>
  <si>
    <t>杰坳村、踏湖村等22个村</t>
  </si>
  <si>
    <t>土地整治339亩</t>
  </si>
  <si>
    <t>250户601人</t>
  </si>
  <si>
    <t>250户改善生产生活设施</t>
  </si>
  <si>
    <t>迁陵镇、碗米坡镇、普戎镇</t>
  </si>
  <si>
    <t>梭西村、拔茅村、普戎村等16个村</t>
  </si>
  <si>
    <t>土地整治290亩</t>
  </si>
  <si>
    <t>130户380人</t>
  </si>
  <si>
    <t>130户改善生产生活设施</t>
  </si>
  <si>
    <t>长潭河乡、吕洞山镇</t>
  </si>
  <si>
    <t>官庄村、夯沙村等12个村</t>
  </si>
  <si>
    <t>土地整治372亩</t>
  </si>
  <si>
    <t>120户332人</t>
  </si>
  <si>
    <t>白合村、吉铁村、中坝村等10个村</t>
  </si>
  <si>
    <t>土地整治362亩</t>
  </si>
  <si>
    <t>115户309人</t>
  </si>
  <si>
    <t>115户改善生产生活设施</t>
  </si>
  <si>
    <t>农机购置补贴项目2个</t>
  </si>
  <si>
    <t>农机购置</t>
  </si>
  <si>
    <t>农机</t>
  </si>
  <si>
    <t>葫芦镇、吕洞山镇</t>
  </si>
  <si>
    <t>黄金村、夯吉村、夯沙村、吕洞村、茶岭村、国茶村</t>
  </si>
  <si>
    <t>保靖黄金茶茶园单轨运输机1万米</t>
  </si>
  <si>
    <t>110元/米</t>
  </si>
  <si>
    <t>230户916人</t>
  </si>
  <si>
    <t>年人均增收500元</t>
  </si>
  <si>
    <t>村集体经济合作社带动</t>
  </si>
  <si>
    <t>县农机事务中心</t>
  </si>
  <si>
    <t>比耳镇、清水坪镇</t>
  </si>
  <si>
    <t>坝木村、下码村、魏家村、比耳村、新寨村、糯里村、水坝村</t>
  </si>
  <si>
    <t>果园单轨运输机1万米</t>
  </si>
  <si>
    <t>200户826人</t>
  </si>
  <si>
    <t>村集体经济合作社带动，年人均增收560元</t>
  </si>
  <si>
    <t>村集体经济项目4个</t>
  </si>
  <si>
    <t>村委会流转坡度平缓的荒山70亩，新修机耕道2条共800米，开荒并平整后种植脐橙，高标准统一培管，统一防治病虫害，统一采收，统一销售，五年后可为村集体年增收10万元左右。</t>
  </si>
  <si>
    <t>272户1008人</t>
  </si>
  <si>
    <t>项目实施五年后村集体经济年增收10万元</t>
  </si>
  <si>
    <t>解决村民务工6人，每年提取50%约5万元用于村公益事业及村民分红</t>
  </si>
  <si>
    <t>坝木村</t>
  </si>
  <si>
    <t>村集体经济砂场路口至村级合作社柑橘园区产业路硬化3公里，宽3.5米，20cm厚C25砼路面</t>
  </si>
  <si>
    <t>33万元/公里</t>
  </si>
  <si>
    <t>154户456人</t>
  </si>
  <si>
    <t>修建柑橘产业路，改善154户456人生产条件，增加村集体经济收入</t>
  </si>
  <si>
    <t>改善154户456人生产条件，促进村集体经济和农户增收</t>
  </si>
  <si>
    <t>.新建巨型稻种植基地10亩，新建优质稻种植基地200亩</t>
  </si>
  <si>
    <t>4000元/亩</t>
  </si>
  <si>
    <t>145户566人</t>
  </si>
  <si>
    <t>发展村集体经济特色产业</t>
  </si>
  <si>
    <t>村集体经济与阳坪猕猴桃专业合作社共建猕猴桃示范基地品种改良350亩</t>
  </si>
  <si>
    <t>1700元/亩</t>
  </si>
  <si>
    <t>150户580人</t>
  </si>
  <si>
    <t>产业示范基地品种改良350亩</t>
  </si>
  <si>
    <t>产业示范基地品种改良，带动产业发展，通过务工、分红等形式带动农户发展产业</t>
  </si>
  <si>
    <t>省州驻村产业帮扶项目6个</t>
  </si>
  <si>
    <t>油茶管护</t>
  </si>
  <si>
    <t>100亩油茶基地后期管护</t>
  </si>
  <si>
    <t>油茶基地管护20万元</t>
  </si>
  <si>
    <t>50户182人</t>
  </si>
  <si>
    <t>油茶产业管护，主要成果归种植户</t>
  </si>
  <si>
    <t>提高油茶种植农户收入</t>
  </si>
  <si>
    <t>保靖黄金茶加工厂配套设施</t>
  </si>
  <si>
    <t>保靖黄金茶加工厂加工设施1台套</t>
  </si>
  <si>
    <t>加工设施50万元</t>
  </si>
  <si>
    <t>199户777人</t>
  </si>
  <si>
    <t>新建保靖黄金茶加工厂一座，增加集体经济收入</t>
  </si>
  <si>
    <t>提升村级产业发展能力，促进村集体及农户增收</t>
  </si>
  <si>
    <t>茶岭村茶叶加工厂平整及硬化场地300m2</t>
  </si>
  <si>
    <t>加工厂建设20万元</t>
  </si>
  <si>
    <t>保靖黄金茶展销建设</t>
  </si>
  <si>
    <t>新修保靖黄金茶展销木质长廊24m等</t>
  </si>
  <si>
    <t>促进农产品销售，带动农民增收</t>
  </si>
  <si>
    <t>为吕洞村农产品销售搭建平台</t>
  </si>
  <si>
    <t>红薯粉加工生产</t>
  </si>
  <si>
    <t>新建红薯粉加工生产厂房900平方米</t>
  </si>
  <si>
    <t>红薯粉加工厂100万元</t>
  </si>
  <si>
    <t>因地制宜，全面提升村内产业发展</t>
  </si>
  <si>
    <t>村自筹60万元，发展村集体经济特色产业，增加农户收入</t>
  </si>
  <si>
    <t>柳树坪普溪组保靖黄金茶产业路硬化1.1公里</t>
  </si>
  <si>
    <t>106户325人</t>
  </si>
  <si>
    <t>改善1400亩茶园产业配套设施</t>
  </si>
  <si>
    <t>改善茶园产业配套设施，促进产业增收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</si>
</sst>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45">
    <font>
      <sz val="11"/>
      <color theme="1"/>
      <name val="宋体"/>
      <charset val="134"/>
      <scheme val="minor"/>
    </font>
    <font>
      <sz val="11"/>
      <name val="宋体"/>
      <charset val="134"/>
      <scheme val="minor"/>
    </font>
    <font>
      <b/>
      <sz val="11"/>
      <name val="宋体"/>
      <charset val="134"/>
      <scheme val="minor"/>
    </font>
    <font>
      <sz val="12"/>
      <name val="宋体"/>
      <charset val="134"/>
    </font>
    <font>
      <sz val="8"/>
      <name val="宋体"/>
      <charset val="134"/>
      <scheme val="minor"/>
    </font>
    <font>
      <b/>
      <sz val="8"/>
      <name val="宋体"/>
      <charset val="134"/>
      <scheme val="minor"/>
    </font>
    <font>
      <b/>
      <sz val="9"/>
      <name val="宋体"/>
      <charset val="134"/>
    </font>
    <font>
      <sz val="9"/>
      <name val="宋体"/>
      <charset val="134"/>
    </font>
    <font>
      <sz val="10"/>
      <name val="宋体"/>
      <charset val="134"/>
      <scheme val="minor"/>
    </font>
    <font>
      <b/>
      <sz val="18"/>
      <name val="宋体"/>
      <charset val="134"/>
      <scheme val="minor"/>
    </font>
    <font>
      <b/>
      <sz val="10"/>
      <name val="宋体"/>
      <charset val="134"/>
    </font>
    <font>
      <sz val="8"/>
      <name val="宋体"/>
      <charset val="134"/>
    </font>
    <font>
      <sz val="8"/>
      <name val="宋体"/>
      <charset val="134"/>
      <scheme val="major"/>
    </font>
    <font>
      <sz val="10"/>
      <name val="宋体"/>
      <charset val="134"/>
    </font>
    <font>
      <b/>
      <sz val="8"/>
      <name val="宋体"/>
      <charset val="134"/>
    </font>
    <font>
      <b/>
      <sz val="6"/>
      <name val="宋体"/>
      <charset val="134"/>
    </font>
    <font>
      <sz val="10"/>
      <color theme="1"/>
      <name val="宋体"/>
      <charset val="134"/>
      <scheme val="minor"/>
    </font>
    <font>
      <b/>
      <sz val="12"/>
      <name val="宋体"/>
      <charset val="134"/>
    </font>
    <font>
      <sz val="12"/>
      <color indexed="8"/>
      <name val="黑体"/>
      <charset val="134"/>
    </font>
    <font>
      <b/>
      <sz val="10"/>
      <color theme="1"/>
      <name val="宋体"/>
      <charset val="134"/>
      <scheme val="minor"/>
    </font>
    <font>
      <b/>
      <sz val="20"/>
      <color theme="1"/>
      <name val="宋体"/>
      <charset val="134"/>
      <scheme val="minor"/>
    </font>
    <font>
      <b/>
      <sz val="10"/>
      <color theme="1"/>
      <name val="宋体"/>
      <charset val="134"/>
    </font>
    <font>
      <sz val="10"/>
      <color theme="1"/>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方正书宋_GBK"/>
      <charset val="134"/>
    </font>
    <font>
      <sz val="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4"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5" applyNumberFormat="0" applyFill="0" applyAlignment="0" applyProtection="0">
      <alignment vertical="center"/>
    </xf>
    <xf numFmtId="0" fontId="27" fillId="9" borderId="0" applyNumberFormat="0" applyBorder="0" applyAlignment="0" applyProtection="0">
      <alignment vertical="center"/>
    </xf>
    <xf numFmtId="0" fontId="30" fillId="0" borderId="6" applyNumberFormat="0" applyFill="0" applyAlignment="0" applyProtection="0">
      <alignment vertical="center"/>
    </xf>
    <xf numFmtId="0" fontId="27" fillId="10" borderId="0" applyNumberFormat="0" applyBorder="0" applyAlignment="0" applyProtection="0">
      <alignment vertical="center"/>
    </xf>
    <xf numFmtId="0" fontId="36" fillId="11" borderId="7" applyNumberFormat="0" applyAlignment="0" applyProtection="0">
      <alignment vertical="center"/>
    </xf>
    <xf numFmtId="0" fontId="37" fillId="11" borderId="3" applyNumberFormat="0" applyAlignment="0" applyProtection="0">
      <alignment vertical="center"/>
    </xf>
    <xf numFmtId="0" fontId="38" fillId="12" borderId="8"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9" applyNumberFormat="0" applyFill="0" applyAlignment="0" applyProtection="0">
      <alignment vertical="center"/>
    </xf>
    <xf numFmtId="0" fontId="40" fillId="0" borderId="10"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cellStyleXfs>
  <cellXfs count="10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horizontal="left" vertical="center"/>
    </xf>
    <xf numFmtId="177" fontId="1" fillId="0" borderId="0" xfId="0" applyNumberFormat="1" applyFont="1" applyFill="1" applyAlignment="1">
      <alignment vertical="center"/>
    </xf>
    <xf numFmtId="0" fontId="1"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0" xfId="0" applyFont="1" applyFill="1" applyAlignment="1">
      <alignment horizontal="left" vertical="center"/>
    </xf>
    <xf numFmtId="177" fontId="9" fillId="0" borderId="0" xfId="0" applyNumberFormat="1"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lignment horizontal="center" vertical="center"/>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177" fontId="12" fillId="0" borderId="1" xfId="0" applyNumberFormat="1"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14"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4" fillId="0" borderId="1" xfId="0" applyNumberFormat="1" applyFont="1" applyFill="1" applyBorder="1" applyAlignment="1">
      <alignment horizontal="left" vertical="center" wrapText="1"/>
    </xf>
    <xf numFmtId="177"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vertical="center"/>
    </xf>
    <xf numFmtId="177" fontId="10"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vertical="center"/>
    </xf>
    <xf numFmtId="0" fontId="4" fillId="0" borderId="1" xfId="0" applyFont="1" applyFill="1" applyBorder="1" applyAlignment="1">
      <alignment vertical="center" wrapText="1"/>
    </xf>
    <xf numFmtId="0" fontId="11" fillId="0" borderId="1" xfId="0"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177" fontId="16"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16" fillId="0" borderId="0" xfId="0" applyFont="1" applyFill="1" applyBorder="1" applyAlignment="1">
      <alignment horizontal="center" vertical="center"/>
    </xf>
    <xf numFmtId="177" fontId="19" fillId="0" borderId="0" xfId="0" applyNumberFormat="1" applyFont="1" applyFill="1" applyBorder="1" applyAlignment="1">
      <alignment vertical="center"/>
    </xf>
    <xf numFmtId="0" fontId="20" fillId="0" borderId="0" xfId="0" applyFont="1" applyFill="1" applyAlignment="1">
      <alignment horizontal="center" vertical="center" wrapText="1"/>
    </xf>
    <xf numFmtId="177" fontId="20" fillId="0" borderId="0" xfId="0" applyNumberFormat="1" applyFont="1" applyFill="1" applyAlignment="1">
      <alignment horizontal="center" vertical="center" wrapText="1"/>
    </xf>
    <xf numFmtId="0" fontId="19" fillId="0" borderId="1" xfId="0"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1" xfId="0" applyFont="1" applyFill="1" applyBorder="1" applyAlignment="1">
      <alignment vertical="center"/>
    </xf>
    <xf numFmtId="0" fontId="13" fillId="0" borderId="2"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22"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23" fillId="0" borderId="0" xfId="0" applyFont="1" applyFill="1" applyBorder="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5"/>
  <sheetViews>
    <sheetView topLeftCell="A9" workbookViewId="0">
      <selection activeCell="G14" sqref="G14"/>
    </sheetView>
  </sheetViews>
  <sheetFormatPr defaultColWidth="9" defaultRowHeight="13.5" outlineLevelCol="2"/>
  <cols>
    <col min="1" max="1" width="7.25" style="99" customWidth="1"/>
    <col min="2" max="2" width="64.25" style="101" customWidth="1"/>
    <col min="3" max="3" width="19.1333333333333" style="101" customWidth="1"/>
    <col min="4" max="4" width="9.375" style="99"/>
    <col min="5" max="16384" width="9" style="99"/>
  </cols>
  <sheetData>
    <row r="1" s="68" customFormat="1" ht="21" customHeight="1" spans="1:3">
      <c r="A1" s="75" t="s">
        <v>0</v>
      </c>
      <c r="B1" s="102"/>
      <c r="C1" s="76"/>
    </row>
    <row r="2" s="68" customFormat="1" ht="62" customHeight="1" spans="1:3">
      <c r="A2" s="103" t="s">
        <v>1</v>
      </c>
      <c r="B2" s="103"/>
      <c r="C2" s="103"/>
    </row>
    <row r="3" s="99" customFormat="1" ht="21" customHeight="1" spans="1:3">
      <c r="A3" s="99" t="s">
        <v>2</v>
      </c>
      <c r="B3" s="101"/>
      <c r="C3" s="101"/>
    </row>
    <row r="4" s="100" customFormat="1" ht="36" customHeight="1" spans="1:3">
      <c r="A4" s="104" t="s">
        <v>3</v>
      </c>
      <c r="B4" s="104" t="s">
        <v>4</v>
      </c>
      <c r="C4" s="104" t="s">
        <v>5</v>
      </c>
    </row>
    <row r="5" s="100" customFormat="1" ht="29" customHeight="1" spans="1:3">
      <c r="A5" s="104"/>
      <c r="B5" s="105" t="s">
        <v>6</v>
      </c>
      <c r="C5" s="104">
        <f>SUM(C6,C23,C38,C42)</f>
        <v>36562</v>
      </c>
    </row>
    <row r="6" s="100" customFormat="1" ht="30" customHeight="1" spans="1:3">
      <c r="A6" s="104" t="s">
        <v>7</v>
      </c>
      <c r="B6" s="105" t="s">
        <v>8</v>
      </c>
      <c r="C6" s="104">
        <f>SUM(C7:C22)</f>
        <v>29206</v>
      </c>
    </row>
    <row r="7" s="99" customFormat="1" ht="24" customHeight="1" spans="1:3">
      <c r="A7" s="106">
        <v>1</v>
      </c>
      <c r="B7" s="107" t="s">
        <v>9</v>
      </c>
      <c r="C7" s="106">
        <v>17766</v>
      </c>
    </row>
    <row r="8" s="99" customFormat="1" ht="41" customHeight="1" spans="1:3">
      <c r="A8" s="106">
        <v>2</v>
      </c>
      <c r="B8" s="107" t="s">
        <v>10</v>
      </c>
      <c r="C8" s="106">
        <v>7145</v>
      </c>
    </row>
    <row r="9" s="99" customFormat="1" ht="51" customHeight="1" spans="1:3">
      <c r="A9" s="106">
        <v>3</v>
      </c>
      <c r="B9" s="107" t="s">
        <v>11</v>
      </c>
      <c r="C9" s="106">
        <v>0</v>
      </c>
    </row>
    <row r="10" s="99" customFormat="1" ht="24" customHeight="1" spans="1:3">
      <c r="A10" s="106">
        <v>4</v>
      </c>
      <c r="B10" s="107" t="s">
        <v>12</v>
      </c>
      <c r="C10" s="106">
        <v>0</v>
      </c>
    </row>
    <row r="11" s="99" customFormat="1" ht="24" customHeight="1" spans="1:3">
      <c r="A11" s="106">
        <v>5</v>
      </c>
      <c r="B11" s="107" t="s">
        <v>13</v>
      </c>
      <c r="C11" s="106">
        <v>3411</v>
      </c>
    </row>
    <row r="12" s="99" customFormat="1" ht="24" customHeight="1" spans="1:3">
      <c r="A12" s="106">
        <v>6</v>
      </c>
      <c r="B12" s="107" t="s">
        <v>14</v>
      </c>
      <c r="C12" s="106">
        <v>244</v>
      </c>
    </row>
    <row r="13" s="99" customFormat="1" ht="24" customHeight="1" spans="1:3">
      <c r="A13" s="106">
        <v>7</v>
      </c>
      <c r="B13" s="107" t="s">
        <v>15</v>
      </c>
      <c r="C13" s="106">
        <v>0</v>
      </c>
    </row>
    <row r="14" s="99" customFormat="1" ht="24" customHeight="1" spans="1:3">
      <c r="A14" s="106">
        <v>8</v>
      </c>
      <c r="B14" s="107" t="s">
        <v>16</v>
      </c>
      <c r="C14" s="106">
        <v>0</v>
      </c>
    </row>
    <row r="15" s="99" customFormat="1" ht="39" customHeight="1" spans="1:3">
      <c r="A15" s="106">
        <v>9</v>
      </c>
      <c r="B15" s="107" t="s">
        <v>17</v>
      </c>
      <c r="C15" s="106">
        <v>0</v>
      </c>
    </row>
    <row r="16" s="99" customFormat="1" ht="24" customHeight="1" spans="1:3">
      <c r="A16" s="106">
        <v>10</v>
      </c>
      <c r="B16" s="107" t="s">
        <v>18</v>
      </c>
      <c r="C16" s="106">
        <v>115</v>
      </c>
    </row>
    <row r="17" s="99" customFormat="1" ht="24" customHeight="1" spans="1:3">
      <c r="A17" s="106">
        <v>11</v>
      </c>
      <c r="B17" s="107" t="s">
        <v>19</v>
      </c>
      <c r="C17" s="106">
        <v>0</v>
      </c>
    </row>
    <row r="18" s="99" customFormat="1" ht="24" customHeight="1" spans="1:3">
      <c r="A18" s="106">
        <v>12</v>
      </c>
      <c r="B18" s="107" t="s">
        <v>20</v>
      </c>
      <c r="C18" s="106">
        <v>0</v>
      </c>
    </row>
    <row r="19" s="99" customFormat="1" ht="24" customHeight="1" spans="1:3">
      <c r="A19" s="106">
        <v>13</v>
      </c>
      <c r="B19" s="107" t="s">
        <v>21</v>
      </c>
      <c r="C19" s="106">
        <v>25</v>
      </c>
    </row>
    <row r="20" s="99" customFormat="1" ht="24" customHeight="1" spans="1:3">
      <c r="A20" s="106">
        <v>14</v>
      </c>
      <c r="B20" s="107" t="s">
        <v>22</v>
      </c>
      <c r="C20" s="106">
        <v>0</v>
      </c>
    </row>
    <row r="21" s="99" customFormat="1" ht="24" customHeight="1" spans="1:3">
      <c r="A21" s="106">
        <v>15</v>
      </c>
      <c r="B21" s="107" t="s">
        <v>23</v>
      </c>
      <c r="C21" s="106">
        <v>0</v>
      </c>
    </row>
    <row r="22" s="99" customFormat="1" ht="48" customHeight="1" spans="1:3">
      <c r="A22" s="106">
        <v>16</v>
      </c>
      <c r="B22" s="107" t="s">
        <v>24</v>
      </c>
      <c r="C22" s="106">
        <v>500</v>
      </c>
    </row>
    <row r="23" s="100" customFormat="1" ht="30" customHeight="1" spans="1:3">
      <c r="A23" s="104" t="s">
        <v>25</v>
      </c>
      <c r="B23" s="105" t="s">
        <v>26</v>
      </c>
      <c r="C23" s="104">
        <f>SUM(C24:C37)</f>
        <v>6872</v>
      </c>
    </row>
    <row r="24" s="99" customFormat="1" ht="24" customHeight="1" spans="1:3">
      <c r="A24" s="106">
        <v>1</v>
      </c>
      <c r="B24" s="107" t="s">
        <v>27</v>
      </c>
      <c r="C24" s="106">
        <v>6764</v>
      </c>
    </row>
    <row r="25" s="99" customFormat="1" ht="24" customHeight="1" spans="1:3">
      <c r="A25" s="106">
        <v>2</v>
      </c>
      <c r="B25" s="107" t="s">
        <v>28</v>
      </c>
      <c r="C25" s="106">
        <v>0</v>
      </c>
    </row>
    <row r="26" s="99" customFormat="1" ht="24" customHeight="1" spans="1:3">
      <c r="A26" s="106">
        <v>3</v>
      </c>
      <c r="B26" s="107" t="s">
        <v>29</v>
      </c>
      <c r="C26" s="106">
        <v>0</v>
      </c>
    </row>
    <row r="27" s="99" customFormat="1" ht="24" customHeight="1" spans="1:3">
      <c r="A27" s="106">
        <v>4</v>
      </c>
      <c r="B27" s="107" t="s">
        <v>30</v>
      </c>
      <c r="C27" s="106">
        <v>0</v>
      </c>
    </row>
    <row r="28" s="99" customFormat="1" ht="24" customHeight="1" spans="1:3">
      <c r="A28" s="106">
        <v>5</v>
      </c>
      <c r="B28" s="107" t="s">
        <v>31</v>
      </c>
      <c r="C28" s="106">
        <v>33</v>
      </c>
    </row>
    <row r="29" s="99" customFormat="1" ht="24" customHeight="1" spans="1:3">
      <c r="A29" s="106">
        <v>6</v>
      </c>
      <c r="B29" s="107" t="s">
        <v>32</v>
      </c>
      <c r="C29" s="106">
        <v>25</v>
      </c>
    </row>
    <row r="30" s="99" customFormat="1" ht="24" customHeight="1" spans="1:3">
      <c r="A30" s="106">
        <v>7</v>
      </c>
      <c r="B30" s="107" t="s">
        <v>33</v>
      </c>
      <c r="C30" s="106">
        <v>0</v>
      </c>
    </row>
    <row r="31" s="99" customFormat="1" ht="24" customHeight="1" spans="1:3">
      <c r="A31" s="106">
        <v>8</v>
      </c>
      <c r="B31" s="107" t="s">
        <v>18</v>
      </c>
      <c r="C31" s="106">
        <v>0</v>
      </c>
    </row>
    <row r="32" s="99" customFormat="1" ht="24" customHeight="1" spans="1:3">
      <c r="A32" s="106">
        <v>9</v>
      </c>
      <c r="B32" s="107" t="s">
        <v>34</v>
      </c>
      <c r="C32" s="106">
        <v>0</v>
      </c>
    </row>
    <row r="33" s="99" customFormat="1" ht="24" customHeight="1" spans="1:3">
      <c r="A33" s="106">
        <v>10</v>
      </c>
      <c r="B33" s="107" t="s">
        <v>35</v>
      </c>
      <c r="C33" s="106">
        <v>0</v>
      </c>
    </row>
    <row r="34" s="99" customFormat="1" ht="24" customHeight="1" spans="1:3">
      <c r="A34" s="106">
        <v>11</v>
      </c>
      <c r="B34" s="107" t="s">
        <v>36</v>
      </c>
      <c r="C34" s="106">
        <v>0</v>
      </c>
    </row>
    <row r="35" s="99" customFormat="1" ht="24" customHeight="1" spans="1:3">
      <c r="A35" s="106">
        <v>12</v>
      </c>
      <c r="B35" s="107" t="s">
        <v>37</v>
      </c>
      <c r="C35" s="106">
        <v>0</v>
      </c>
    </row>
    <row r="36" s="99" customFormat="1" ht="24" customHeight="1" spans="1:3">
      <c r="A36" s="106">
        <v>13</v>
      </c>
      <c r="B36" s="107" t="s">
        <v>38</v>
      </c>
      <c r="C36" s="106">
        <v>0</v>
      </c>
    </row>
    <row r="37" s="99" customFormat="1" ht="37" customHeight="1" spans="1:3">
      <c r="A37" s="106">
        <v>14</v>
      </c>
      <c r="B37" s="107" t="s">
        <v>39</v>
      </c>
      <c r="C37" s="106">
        <v>50</v>
      </c>
    </row>
    <row r="38" s="100" customFormat="1" ht="33" customHeight="1" spans="1:3">
      <c r="A38" s="104" t="s">
        <v>40</v>
      </c>
      <c r="B38" s="105" t="s">
        <v>41</v>
      </c>
      <c r="C38" s="104">
        <f>SUM(C39:C41)</f>
        <v>435</v>
      </c>
    </row>
    <row r="39" s="99" customFormat="1" ht="24" customHeight="1" spans="1:3">
      <c r="A39" s="106">
        <v>1</v>
      </c>
      <c r="B39" s="107" t="s">
        <v>42</v>
      </c>
      <c r="C39" s="106">
        <v>435</v>
      </c>
    </row>
    <row r="40" s="99" customFormat="1" ht="24" customHeight="1" spans="1:3">
      <c r="A40" s="106">
        <v>2</v>
      </c>
      <c r="B40" s="107"/>
      <c r="C40" s="106">
        <v>0</v>
      </c>
    </row>
    <row r="41" s="99" customFormat="1" ht="24" customHeight="1" spans="1:3">
      <c r="A41" s="106">
        <v>3</v>
      </c>
      <c r="B41" s="107"/>
      <c r="C41" s="106">
        <v>0</v>
      </c>
    </row>
    <row r="42" s="100" customFormat="1" ht="33" customHeight="1" spans="1:3">
      <c r="A42" s="104" t="s">
        <v>43</v>
      </c>
      <c r="B42" s="105" t="s">
        <v>44</v>
      </c>
      <c r="C42" s="104">
        <f>SUM(C43:C45)</f>
        <v>49</v>
      </c>
    </row>
    <row r="43" s="99" customFormat="1" ht="24" customHeight="1" spans="1:3">
      <c r="A43" s="106">
        <v>1</v>
      </c>
      <c r="B43" s="107" t="s">
        <v>45</v>
      </c>
      <c r="C43" s="106">
        <v>49</v>
      </c>
    </row>
    <row r="44" s="99" customFormat="1" ht="24" customHeight="1" spans="1:3">
      <c r="A44" s="106"/>
      <c r="B44" s="107"/>
      <c r="C44" s="106"/>
    </row>
    <row r="45" s="99" customFormat="1" ht="24" customHeight="1" spans="1:3">
      <c r="A45" s="106"/>
      <c r="B45" s="107"/>
      <c r="C45" s="106"/>
    </row>
  </sheetData>
  <mergeCells count="2">
    <mergeCell ref="A1:B1"/>
    <mergeCell ref="A2:C2"/>
  </mergeCells>
  <pageMargins left="0.7" right="0.7" top="0.75" bottom="0.75" header="0.3" footer="0.3"/>
  <pageSetup paperSize="9" scale="9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3"/>
  <sheetViews>
    <sheetView topLeftCell="A7" workbookViewId="0">
      <selection activeCell="G4" sqref="G4"/>
    </sheetView>
  </sheetViews>
  <sheetFormatPr defaultColWidth="9" defaultRowHeight="14.25" outlineLevelCol="4"/>
  <cols>
    <col min="1" max="1" width="7.95" style="72" customWidth="1"/>
    <col min="2" max="2" width="30.9" style="73" customWidth="1"/>
    <col min="3" max="3" width="14.6583333333333" style="73" customWidth="1"/>
    <col min="4" max="4" width="27.725" style="74" customWidth="1"/>
    <col min="5" max="5" width="13.3833333333333" style="68" customWidth="1"/>
    <col min="6" max="152" width="9" style="68"/>
    <col min="153" max="16384" width="9" style="4"/>
  </cols>
  <sheetData>
    <row r="1" s="68" customFormat="1" ht="21" customHeight="1" spans="1:4">
      <c r="A1" s="75" t="s">
        <v>46</v>
      </c>
      <c r="B1" s="75"/>
      <c r="C1" s="76"/>
      <c r="D1" s="77"/>
    </row>
    <row r="2" s="68" customFormat="1" ht="62" customHeight="1" spans="1:5">
      <c r="A2" s="78" t="s">
        <v>47</v>
      </c>
      <c r="B2" s="78"/>
      <c r="C2" s="78"/>
      <c r="D2" s="79"/>
      <c r="E2" s="78"/>
    </row>
    <row r="3" s="69" customFormat="1" ht="36" customHeight="1" spans="1:5">
      <c r="A3" s="80" t="s">
        <v>3</v>
      </c>
      <c r="B3" s="80" t="s">
        <v>48</v>
      </c>
      <c r="C3" s="80" t="s">
        <v>49</v>
      </c>
      <c r="D3" s="81" t="s">
        <v>50</v>
      </c>
      <c r="E3" s="80" t="s">
        <v>51</v>
      </c>
    </row>
    <row r="4" s="70" customFormat="1" ht="30" customHeight="1" spans="1:5">
      <c r="A4" s="80"/>
      <c r="B4" s="80" t="s">
        <v>52</v>
      </c>
      <c r="C4" s="82">
        <f>SUM(C5,C20)</f>
        <v>420</v>
      </c>
      <c r="D4" s="81">
        <f>SUM(D5,D20)</f>
        <v>36562.1415</v>
      </c>
      <c r="E4" s="80"/>
    </row>
    <row r="5" s="70" customFormat="1" ht="29" customHeight="1" spans="1:5">
      <c r="A5" s="83" t="s">
        <v>53</v>
      </c>
      <c r="B5" s="80" t="s">
        <v>54</v>
      </c>
      <c r="C5" s="80">
        <f>SUM(C6,C13,C16)</f>
        <v>82</v>
      </c>
      <c r="D5" s="81">
        <f>SUM(D6,D13,D16)</f>
        <v>12731.37</v>
      </c>
      <c r="E5" s="80"/>
    </row>
    <row r="6" s="70" customFormat="1" ht="28" customHeight="1" spans="1:5">
      <c r="A6" s="80" t="s">
        <v>7</v>
      </c>
      <c r="B6" s="80" t="s">
        <v>55</v>
      </c>
      <c r="C6" s="82">
        <v>67</v>
      </c>
      <c r="D6" s="82">
        <f>SUM(D7,D10,D11,D12)</f>
        <v>8945</v>
      </c>
      <c r="E6" s="80"/>
    </row>
    <row r="7" s="71" customFormat="1" ht="24" customHeight="1" spans="1:5">
      <c r="A7" s="84" t="s">
        <v>56</v>
      </c>
      <c r="B7" s="84" t="s">
        <v>57</v>
      </c>
      <c r="C7" s="85">
        <v>62</v>
      </c>
      <c r="D7" s="85">
        <v>8366</v>
      </c>
      <c r="E7" s="84"/>
    </row>
    <row r="8" s="71" customFormat="1" ht="24" customHeight="1" spans="1:5">
      <c r="A8" s="86" t="s">
        <v>58</v>
      </c>
      <c r="B8" s="84" t="s">
        <v>59</v>
      </c>
      <c r="C8" s="85">
        <v>47</v>
      </c>
      <c r="D8" s="85">
        <v>1623</v>
      </c>
      <c r="E8" s="84"/>
    </row>
    <row r="9" s="71" customFormat="1" ht="24" customHeight="1" spans="1:5">
      <c r="A9" s="86" t="s">
        <v>60</v>
      </c>
      <c r="B9" s="84" t="s">
        <v>61</v>
      </c>
      <c r="C9" s="85">
        <v>15</v>
      </c>
      <c r="D9" s="85">
        <v>6743</v>
      </c>
      <c r="E9" s="84"/>
    </row>
    <row r="10" s="71" customFormat="1" ht="24" customHeight="1" spans="1:5">
      <c r="A10" s="84" t="s">
        <v>62</v>
      </c>
      <c r="B10" s="84" t="s">
        <v>63</v>
      </c>
      <c r="C10" s="85">
        <v>1</v>
      </c>
      <c r="D10" s="85">
        <v>184</v>
      </c>
      <c r="E10" s="84"/>
    </row>
    <row r="11" s="71" customFormat="1" ht="24" customHeight="1" spans="1:5">
      <c r="A11" s="84" t="s">
        <v>64</v>
      </c>
      <c r="B11" s="84" t="s">
        <v>65</v>
      </c>
      <c r="C11" s="85">
        <v>1</v>
      </c>
      <c r="D11" s="85">
        <v>300</v>
      </c>
      <c r="E11" s="84"/>
    </row>
    <row r="12" s="71" customFormat="1" ht="24" customHeight="1" spans="1:5">
      <c r="A12" s="84" t="s">
        <v>66</v>
      </c>
      <c r="B12" s="84" t="s">
        <v>67</v>
      </c>
      <c r="C12" s="85">
        <v>3</v>
      </c>
      <c r="D12" s="85">
        <v>95</v>
      </c>
      <c r="E12" s="84"/>
    </row>
    <row r="13" s="70" customFormat="1" ht="26" customHeight="1" spans="1:5">
      <c r="A13" s="80" t="s">
        <v>25</v>
      </c>
      <c r="B13" s="80" t="s">
        <v>68</v>
      </c>
      <c r="C13" s="82">
        <v>4</v>
      </c>
      <c r="D13" s="81">
        <v>1233.92</v>
      </c>
      <c r="E13" s="80"/>
    </row>
    <row r="14" s="71" customFormat="1" ht="24" customHeight="1" spans="1:5">
      <c r="A14" s="84" t="s">
        <v>56</v>
      </c>
      <c r="B14" s="84" t="s">
        <v>67</v>
      </c>
      <c r="C14" s="85">
        <v>1</v>
      </c>
      <c r="D14" s="85">
        <v>27.3</v>
      </c>
      <c r="E14" s="84"/>
    </row>
    <row r="15" s="71" customFormat="1" ht="24" customHeight="1" spans="1:5">
      <c r="A15" s="84" t="s">
        <v>62</v>
      </c>
      <c r="B15" s="84" t="s">
        <v>69</v>
      </c>
      <c r="C15" s="85">
        <v>3</v>
      </c>
      <c r="D15" s="87">
        <v>1207.62</v>
      </c>
      <c r="E15" s="84"/>
    </row>
    <row r="16" s="70" customFormat="1" ht="26" customHeight="1" spans="1:5">
      <c r="A16" s="80" t="s">
        <v>40</v>
      </c>
      <c r="B16" s="80" t="s">
        <v>70</v>
      </c>
      <c r="C16" s="82">
        <f>SUM(C17:C19)</f>
        <v>11</v>
      </c>
      <c r="D16" s="81">
        <f>SUM(D17:D19)</f>
        <v>2552.45</v>
      </c>
      <c r="E16" s="80"/>
    </row>
    <row r="17" s="71" customFormat="1" ht="24" customHeight="1" spans="1:5">
      <c r="A17" s="84" t="s">
        <v>56</v>
      </c>
      <c r="B17" s="84" t="s">
        <v>71</v>
      </c>
      <c r="C17" s="85">
        <v>5</v>
      </c>
      <c r="D17" s="87">
        <v>1172.95</v>
      </c>
      <c r="E17" s="84"/>
    </row>
    <row r="18" s="71" customFormat="1" ht="24" customHeight="1" spans="1:5">
      <c r="A18" s="84" t="s">
        <v>62</v>
      </c>
      <c r="B18" s="84" t="s">
        <v>72</v>
      </c>
      <c r="C18" s="85">
        <v>1</v>
      </c>
      <c r="D18" s="85">
        <v>245</v>
      </c>
      <c r="E18" s="84"/>
    </row>
    <row r="19" s="71" customFormat="1" ht="24" customHeight="1" spans="1:5">
      <c r="A19" s="84" t="s">
        <v>64</v>
      </c>
      <c r="B19" s="84" t="s">
        <v>73</v>
      </c>
      <c r="C19" s="85">
        <v>5</v>
      </c>
      <c r="D19" s="85">
        <v>1134.5</v>
      </c>
      <c r="E19" s="84"/>
    </row>
    <row r="20" s="70" customFormat="1" ht="28" customHeight="1" spans="1:5">
      <c r="A20" s="83" t="s">
        <v>74</v>
      </c>
      <c r="B20" s="80" t="s">
        <v>75</v>
      </c>
      <c r="C20" s="80">
        <f>SUM(C21,C34)</f>
        <v>338</v>
      </c>
      <c r="D20" s="81">
        <f>SUM(D21,D34)</f>
        <v>23830.7715</v>
      </c>
      <c r="E20" s="80"/>
    </row>
    <row r="21" s="70" customFormat="1" ht="28" customHeight="1" spans="1:5">
      <c r="A21" s="80" t="s">
        <v>7</v>
      </c>
      <c r="B21" s="80" t="s">
        <v>55</v>
      </c>
      <c r="C21" s="82">
        <f>SUM(C22,C23,C27,C28,C32,C33)</f>
        <v>167</v>
      </c>
      <c r="D21" s="81">
        <f>SUM(D22,D23,D27,D28,D32,D33)</f>
        <v>13002.8303</v>
      </c>
      <c r="E21" s="80"/>
    </row>
    <row r="22" s="71" customFormat="1" ht="24" customHeight="1" spans="1:5">
      <c r="A22" s="84" t="s">
        <v>56</v>
      </c>
      <c r="B22" s="84" t="s">
        <v>76</v>
      </c>
      <c r="C22" s="85">
        <v>42</v>
      </c>
      <c r="D22" s="87">
        <v>3851.68</v>
      </c>
      <c r="E22" s="84"/>
    </row>
    <row r="23" s="71" customFormat="1" ht="24" customHeight="1" spans="1:5">
      <c r="A23" s="84" t="s">
        <v>62</v>
      </c>
      <c r="B23" s="84" t="s">
        <v>77</v>
      </c>
      <c r="C23" s="85">
        <v>53</v>
      </c>
      <c r="D23" s="87">
        <v>1307.9203</v>
      </c>
      <c r="E23" s="84"/>
    </row>
    <row r="24" s="71" customFormat="1" ht="24" customHeight="1" spans="1:5">
      <c r="A24" s="86" t="s">
        <v>58</v>
      </c>
      <c r="B24" s="84" t="s">
        <v>78</v>
      </c>
      <c r="C24" s="85">
        <v>20</v>
      </c>
      <c r="D24" s="87">
        <v>902.9203</v>
      </c>
      <c r="E24" s="84"/>
    </row>
    <row r="25" s="71" customFormat="1" ht="24" customHeight="1" spans="1:5">
      <c r="A25" s="86" t="s">
        <v>60</v>
      </c>
      <c r="B25" s="84" t="s">
        <v>79</v>
      </c>
      <c r="C25" s="85">
        <v>31</v>
      </c>
      <c r="D25" s="85">
        <v>364</v>
      </c>
      <c r="E25" s="84"/>
    </row>
    <row r="26" s="71" customFormat="1" ht="24" customHeight="1" spans="1:5">
      <c r="A26" s="86" t="s">
        <v>80</v>
      </c>
      <c r="B26" s="84" t="s">
        <v>81</v>
      </c>
      <c r="C26" s="85">
        <v>2</v>
      </c>
      <c r="D26" s="85">
        <v>41</v>
      </c>
      <c r="E26" s="84"/>
    </row>
    <row r="27" s="71" customFormat="1" ht="24" customHeight="1" spans="1:5">
      <c r="A27" s="84" t="s">
        <v>64</v>
      </c>
      <c r="B27" s="84" t="s">
        <v>82</v>
      </c>
      <c r="C27" s="85">
        <v>8</v>
      </c>
      <c r="D27" s="85">
        <v>376.4</v>
      </c>
      <c r="E27" s="84"/>
    </row>
    <row r="28" s="71" customFormat="1" ht="24" customHeight="1" spans="1:5">
      <c r="A28" s="84" t="s">
        <v>66</v>
      </c>
      <c r="B28" s="84" t="s">
        <v>83</v>
      </c>
      <c r="C28" s="85">
        <v>39</v>
      </c>
      <c r="D28" s="85">
        <v>6945.4</v>
      </c>
      <c r="E28" s="84"/>
    </row>
    <row r="29" s="71" customFormat="1" ht="24" customHeight="1" spans="1:5">
      <c r="A29" s="86" t="s">
        <v>58</v>
      </c>
      <c r="B29" s="84" t="s">
        <v>84</v>
      </c>
      <c r="C29" s="85">
        <v>4</v>
      </c>
      <c r="D29" s="85">
        <v>4803.5</v>
      </c>
      <c r="E29" s="84"/>
    </row>
    <row r="30" s="71" customFormat="1" ht="24" customHeight="1" spans="1:5">
      <c r="A30" s="86" t="s">
        <v>60</v>
      </c>
      <c r="B30" s="84" t="s">
        <v>85</v>
      </c>
      <c r="C30" s="85">
        <v>31</v>
      </c>
      <c r="D30" s="85">
        <v>1330</v>
      </c>
      <c r="E30" s="84"/>
    </row>
    <row r="31" s="71" customFormat="1" ht="24" customHeight="1" spans="1:5">
      <c r="A31" s="88" t="s">
        <v>80</v>
      </c>
      <c r="B31" s="89" t="s">
        <v>86</v>
      </c>
      <c r="C31" s="90">
        <v>4</v>
      </c>
      <c r="D31" s="90">
        <v>811.9</v>
      </c>
      <c r="E31" s="91"/>
    </row>
    <row r="32" s="71" customFormat="1" ht="24" customHeight="1" spans="1:5">
      <c r="A32" s="89" t="s">
        <v>87</v>
      </c>
      <c r="B32" s="92" t="s">
        <v>88</v>
      </c>
      <c r="C32" s="92">
        <v>4</v>
      </c>
      <c r="D32" s="93">
        <v>20</v>
      </c>
      <c r="E32" s="94"/>
    </row>
    <row r="33" s="71" customFormat="1" ht="24" customHeight="1" spans="1:5">
      <c r="A33" s="89" t="s">
        <v>89</v>
      </c>
      <c r="B33" s="95" t="s">
        <v>90</v>
      </c>
      <c r="C33" s="96">
        <v>21</v>
      </c>
      <c r="D33" s="45">
        <v>501.43</v>
      </c>
      <c r="E33" s="97"/>
    </row>
    <row r="34" s="70" customFormat="1" ht="27" customHeight="1" spans="1:5">
      <c r="A34" s="80" t="s">
        <v>25</v>
      </c>
      <c r="B34" s="80" t="s">
        <v>68</v>
      </c>
      <c r="C34" s="82">
        <f>SUM(C35,C39,C42,C43,C44,C45,C46,C47,C48,C49,C50,C51,C52,C53)</f>
        <v>171</v>
      </c>
      <c r="D34" s="81">
        <f>SUM(D35,D39,D42,D43,D44,D45,D46,D47,D48,D49,D50,D51,D52,D53)</f>
        <v>10827.9412</v>
      </c>
      <c r="E34" s="80"/>
    </row>
    <row r="35" s="71" customFormat="1" ht="24" customHeight="1" spans="1:5">
      <c r="A35" s="84" t="s">
        <v>56</v>
      </c>
      <c r="B35" s="84" t="s">
        <v>91</v>
      </c>
      <c r="C35" s="85">
        <v>48</v>
      </c>
      <c r="D35" s="87">
        <v>1970.8862</v>
      </c>
      <c r="E35" s="84"/>
    </row>
    <row r="36" s="71" customFormat="1" ht="24" customHeight="1" spans="1:5">
      <c r="A36" s="86" t="s">
        <v>58</v>
      </c>
      <c r="B36" s="84" t="s">
        <v>92</v>
      </c>
      <c r="C36" s="85">
        <v>6</v>
      </c>
      <c r="D36" s="85">
        <v>615</v>
      </c>
      <c r="E36" s="84"/>
    </row>
    <row r="37" s="71" customFormat="1" ht="24" customHeight="1" spans="1:5">
      <c r="A37" s="86" t="s">
        <v>60</v>
      </c>
      <c r="B37" s="84" t="s">
        <v>93</v>
      </c>
      <c r="C37" s="85">
        <v>1</v>
      </c>
      <c r="D37" s="85">
        <v>220</v>
      </c>
      <c r="E37" s="84"/>
    </row>
    <row r="38" s="71" customFormat="1" ht="24" customHeight="1" spans="1:5">
      <c r="A38" s="86" t="s">
        <v>80</v>
      </c>
      <c r="B38" s="84" t="s">
        <v>94</v>
      </c>
      <c r="C38" s="85">
        <v>41</v>
      </c>
      <c r="D38" s="87">
        <v>1135.88</v>
      </c>
      <c r="E38" s="84"/>
    </row>
    <row r="39" s="71" customFormat="1" ht="24" customHeight="1" spans="1:5">
      <c r="A39" s="84" t="s">
        <v>62</v>
      </c>
      <c r="B39" s="84" t="s">
        <v>95</v>
      </c>
      <c r="C39" s="85">
        <v>7</v>
      </c>
      <c r="D39" s="85">
        <v>420</v>
      </c>
      <c r="E39" s="84"/>
    </row>
    <row r="40" s="71" customFormat="1" ht="24" customHeight="1" spans="1:5">
      <c r="A40" s="86" t="s">
        <v>58</v>
      </c>
      <c r="B40" s="84" t="s">
        <v>96</v>
      </c>
      <c r="C40" s="85">
        <v>4</v>
      </c>
      <c r="D40" s="85">
        <v>96</v>
      </c>
      <c r="E40" s="84"/>
    </row>
    <row r="41" s="71" customFormat="1" ht="24" customHeight="1" spans="1:5">
      <c r="A41" s="86" t="s">
        <v>60</v>
      </c>
      <c r="B41" s="84" t="s">
        <v>97</v>
      </c>
      <c r="C41" s="85">
        <v>3</v>
      </c>
      <c r="D41" s="85">
        <v>324</v>
      </c>
      <c r="E41" s="84"/>
    </row>
    <row r="42" s="71" customFormat="1" ht="24" customHeight="1" spans="1:5">
      <c r="A42" s="84" t="s">
        <v>64</v>
      </c>
      <c r="B42" s="84" t="s">
        <v>98</v>
      </c>
      <c r="C42" s="85">
        <v>28</v>
      </c>
      <c r="D42" s="87">
        <v>664.215</v>
      </c>
      <c r="E42" s="84"/>
    </row>
    <row r="43" s="71" customFormat="1" ht="24" customHeight="1" spans="1:5">
      <c r="A43" s="84" t="s">
        <v>66</v>
      </c>
      <c r="B43" s="88" t="s">
        <v>99</v>
      </c>
      <c r="C43" s="88">
        <v>9</v>
      </c>
      <c r="D43" s="96">
        <v>828</v>
      </c>
      <c r="E43" s="88"/>
    </row>
    <row r="44" s="71" customFormat="1" ht="24" customHeight="1" spans="1:5">
      <c r="A44" s="84" t="s">
        <v>87</v>
      </c>
      <c r="B44" s="84" t="s">
        <v>100</v>
      </c>
      <c r="C44" s="85">
        <v>8</v>
      </c>
      <c r="D44" s="87">
        <v>1852.89</v>
      </c>
      <c r="E44" s="84"/>
    </row>
    <row r="45" s="71" customFormat="1" ht="24" customHeight="1" spans="1:5">
      <c r="A45" s="84" t="s">
        <v>89</v>
      </c>
      <c r="B45" s="84" t="s">
        <v>101</v>
      </c>
      <c r="C45" s="98">
        <v>30</v>
      </c>
      <c r="D45" s="98">
        <v>2100</v>
      </c>
      <c r="E45" s="86"/>
    </row>
    <row r="46" s="71" customFormat="1" ht="24" customHeight="1" spans="1:5">
      <c r="A46" s="84" t="s">
        <v>102</v>
      </c>
      <c r="B46" s="84" t="s">
        <v>103</v>
      </c>
      <c r="C46" s="85">
        <v>2</v>
      </c>
      <c r="D46" s="87">
        <v>53.45</v>
      </c>
      <c r="E46" s="84"/>
    </row>
    <row r="47" s="71" customFormat="1" ht="24" customHeight="1" spans="1:5">
      <c r="A47" s="84" t="s">
        <v>104</v>
      </c>
      <c r="B47" s="84" t="s">
        <v>105</v>
      </c>
      <c r="C47" s="85">
        <v>11</v>
      </c>
      <c r="D47" s="85">
        <v>715</v>
      </c>
      <c r="E47" s="84"/>
    </row>
    <row r="48" s="71" customFormat="1" ht="24" customHeight="1" spans="1:5">
      <c r="A48" s="84" t="s">
        <v>106</v>
      </c>
      <c r="B48" s="84" t="s">
        <v>107</v>
      </c>
      <c r="C48" s="85">
        <v>1</v>
      </c>
      <c r="D48" s="85">
        <v>100</v>
      </c>
      <c r="E48" s="84"/>
    </row>
    <row r="49" s="71" customFormat="1" ht="24" customHeight="1" spans="1:5">
      <c r="A49" s="84" t="s">
        <v>108</v>
      </c>
      <c r="B49" s="84" t="s">
        <v>109</v>
      </c>
      <c r="C49" s="85">
        <v>9</v>
      </c>
      <c r="D49" s="85">
        <v>533.5</v>
      </c>
      <c r="E49" s="84"/>
    </row>
    <row r="50" s="71" customFormat="1" ht="24" customHeight="1" spans="1:5">
      <c r="A50" s="84" t="s">
        <v>110</v>
      </c>
      <c r="B50" s="84" t="s">
        <v>111</v>
      </c>
      <c r="C50" s="85">
        <v>6</v>
      </c>
      <c r="D50" s="85">
        <v>775</v>
      </c>
      <c r="E50" s="84"/>
    </row>
    <row r="51" s="71" customFormat="1" ht="24" customHeight="1" spans="1:5">
      <c r="A51" s="84" t="s">
        <v>112</v>
      </c>
      <c r="B51" s="84" t="s">
        <v>113</v>
      </c>
      <c r="C51" s="85">
        <v>2</v>
      </c>
      <c r="D51" s="85">
        <v>220</v>
      </c>
      <c r="E51" s="84"/>
    </row>
    <row r="52" s="71" customFormat="1" ht="24" customHeight="1" spans="1:5">
      <c r="A52" s="89" t="s">
        <v>114</v>
      </c>
      <c r="B52" s="84" t="s">
        <v>115</v>
      </c>
      <c r="C52" s="85">
        <v>4</v>
      </c>
      <c r="D52" s="85">
        <v>250</v>
      </c>
      <c r="E52" s="84"/>
    </row>
    <row r="53" s="71" customFormat="1" ht="24" customHeight="1" spans="1:5">
      <c r="A53" s="89" t="s">
        <v>116</v>
      </c>
      <c r="B53" s="95" t="s">
        <v>117</v>
      </c>
      <c r="C53" s="96">
        <v>6</v>
      </c>
      <c r="D53" s="96">
        <v>345</v>
      </c>
      <c r="E53" s="97"/>
    </row>
  </sheetData>
  <mergeCells count="2">
    <mergeCell ref="A1:B1"/>
    <mergeCell ref="A2:E2"/>
  </mergeCells>
  <pageMargins left="0.7" right="0.7" top="0.75" bottom="0.75" header="0.3" footer="0.3"/>
  <pageSetup paperSize="9" scale="9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82"/>
  <sheetViews>
    <sheetView tabSelected="1" workbookViewId="0">
      <selection activeCell="A1" sqref="$A1:$XFD1048576"/>
    </sheetView>
  </sheetViews>
  <sheetFormatPr defaultColWidth="9" defaultRowHeight="13.5"/>
  <cols>
    <col min="1" max="1" width="5.46666666666667" style="1" customWidth="1"/>
    <col min="2" max="2" width="6.925" style="1" customWidth="1"/>
    <col min="3" max="3" width="7.88333333333333" style="1" customWidth="1"/>
    <col min="4" max="4" width="4.88333333333333" style="1" customWidth="1"/>
    <col min="5" max="5" width="10.6833333333333" style="1" customWidth="1"/>
    <col min="6" max="6" width="9" style="1"/>
    <col min="7" max="7" width="7.5" style="1" customWidth="1"/>
    <col min="8" max="8" width="7.15833333333333" style="1" customWidth="1"/>
    <col min="9" max="9" width="44.8833333333333" style="12" customWidth="1"/>
    <col min="10" max="10" width="9.88333333333333" style="13" customWidth="1"/>
    <col min="11" max="11" width="9" style="14" customWidth="1"/>
    <col min="12" max="12" width="16.8166666666667" style="1" customWidth="1"/>
    <col min="13" max="13" width="9.08333333333333" style="14" customWidth="1"/>
    <col min="14" max="14" width="17.95" style="12" customWidth="1"/>
    <col min="15" max="15" width="18.25" style="12" customWidth="1"/>
    <col min="16" max="16" width="7.95" style="1" customWidth="1"/>
    <col min="17" max="17" width="7.725" style="1" customWidth="1"/>
    <col min="18" max="18" width="8.63333333333333" style="1" customWidth="1"/>
    <col min="19" max="19" width="7.03333333333333" style="1" customWidth="1"/>
    <col min="20" max="16384" width="9" style="1"/>
  </cols>
  <sheetData>
    <row r="1" s="1" customFormat="1" spans="1:15">
      <c r="A1" s="15" t="s">
        <v>118</v>
      </c>
      <c r="B1" s="15"/>
      <c r="I1" s="12"/>
      <c r="J1" s="13"/>
      <c r="K1" s="14"/>
      <c r="M1" s="14"/>
      <c r="N1" s="12"/>
      <c r="O1" s="12"/>
    </row>
    <row r="2" s="1" customFormat="1" ht="30" customHeight="1" spans="1:17">
      <c r="A2" s="16" t="s">
        <v>119</v>
      </c>
      <c r="B2" s="16"/>
      <c r="C2" s="16"/>
      <c r="D2" s="16"/>
      <c r="E2" s="16"/>
      <c r="F2" s="16"/>
      <c r="G2" s="16"/>
      <c r="H2" s="16"/>
      <c r="I2" s="22"/>
      <c r="J2" s="23"/>
      <c r="K2" s="16"/>
      <c r="L2" s="16"/>
      <c r="M2" s="16"/>
      <c r="N2" s="22"/>
      <c r="O2" s="22"/>
      <c r="P2" s="16"/>
      <c r="Q2" s="16"/>
    </row>
    <row r="3" s="1" customFormat="1" ht="15" customHeight="1" spans="1:17">
      <c r="A3" s="17" t="s">
        <v>120</v>
      </c>
      <c r="B3" s="17"/>
      <c r="C3" s="17"/>
      <c r="D3" s="17"/>
      <c r="E3" s="17"/>
      <c r="F3" s="17"/>
      <c r="G3" s="17"/>
      <c r="H3" s="17"/>
      <c r="I3" s="24"/>
      <c r="J3" s="25"/>
      <c r="K3" s="17"/>
      <c r="L3" s="17"/>
      <c r="M3" s="17"/>
      <c r="N3" s="24"/>
      <c r="O3" s="24"/>
      <c r="P3" s="17"/>
      <c r="Q3" s="17"/>
    </row>
    <row r="4" s="1" customFormat="1" ht="28" customHeight="1" spans="1:18">
      <c r="A4" s="18" t="s">
        <v>3</v>
      </c>
      <c r="B4" s="18" t="s">
        <v>121</v>
      </c>
      <c r="C4" s="18" t="s">
        <v>48</v>
      </c>
      <c r="D4" s="18" t="s">
        <v>122</v>
      </c>
      <c r="E4" s="18" t="s">
        <v>123</v>
      </c>
      <c r="F4" s="18"/>
      <c r="G4" s="18" t="s">
        <v>124</v>
      </c>
      <c r="H4" s="18"/>
      <c r="I4" s="18" t="s">
        <v>125</v>
      </c>
      <c r="J4" s="26" t="s">
        <v>126</v>
      </c>
      <c r="K4" s="18" t="s">
        <v>127</v>
      </c>
      <c r="L4" s="18" t="s">
        <v>128</v>
      </c>
      <c r="M4" s="18" t="s">
        <v>129</v>
      </c>
      <c r="N4" s="18" t="s">
        <v>130</v>
      </c>
      <c r="O4" s="27" t="s">
        <v>131</v>
      </c>
      <c r="P4" s="18" t="s">
        <v>132</v>
      </c>
      <c r="Q4" s="18"/>
      <c r="R4" s="18" t="s">
        <v>51</v>
      </c>
    </row>
    <row r="5" s="1" customFormat="1" ht="36" customHeight="1" spans="1:18">
      <c r="A5" s="18"/>
      <c r="B5" s="18"/>
      <c r="C5" s="18"/>
      <c r="D5" s="18"/>
      <c r="E5" s="18" t="s">
        <v>133</v>
      </c>
      <c r="F5" s="18" t="s">
        <v>134</v>
      </c>
      <c r="G5" s="18" t="s">
        <v>135</v>
      </c>
      <c r="H5" s="18" t="s">
        <v>136</v>
      </c>
      <c r="I5" s="18"/>
      <c r="J5" s="26"/>
      <c r="K5" s="18"/>
      <c r="L5" s="18"/>
      <c r="M5" s="18"/>
      <c r="N5" s="18"/>
      <c r="O5" s="27"/>
      <c r="P5" s="18" t="s">
        <v>137</v>
      </c>
      <c r="Q5" s="18" t="s">
        <v>138</v>
      </c>
      <c r="R5" s="18"/>
    </row>
    <row r="6" s="1" customFormat="1" ht="26" customHeight="1" spans="1:18">
      <c r="A6" s="18"/>
      <c r="B6" s="18"/>
      <c r="C6" s="18" t="s">
        <v>52</v>
      </c>
      <c r="D6" s="18"/>
      <c r="E6" s="18"/>
      <c r="F6" s="18"/>
      <c r="G6" s="18"/>
      <c r="H6" s="18"/>
      <c r="I6" s="28" t="s">
        <v>139</v>
      </c>
      <c r="J6" s="26">
        <f>J8+J82+J89+J105+J285</f>
        <v>36562.1433</v>
      </c>
      <c r="K6" s="18"/>
      <c r="L6" s="18"/>
      <c r="M6" s="18"/>
      <c r="N6" s="27"/>
      <c r="O6" s="27"/>
      <c r="P6" s="18"/>
      <c r="Q6" s="18"/>
      <c r="R6" s="18"/>
    </row>
    <row r="7" s="1" customFormat="1" ht="26" customHeight="1" spans="1:18">
      <c r="A7" s="18" t="s">
        <v>53</v>
      </c>
      <c r="B7" s="18"/>
      <c r="C7" s="18" t="s">
        <v>54</v>
      </c>
      <c r="D7" s="18"/>
      <c r="E7" s="18"/>
      <c r="F7" s="18"/>
      <c r="G7" s="18"/>
      <c r="H7" s="18"/>
      <c r="I7" s="27" t="s">
        <v>140</v>
      </c>
      <c r="J7" s="26">
        <f>J8+J82+J89</f>
        <v>12731.3706</v>
      </c>
      <c r="K7" s="18"/>
      <c r="L7" s="18"/>
      <c r="M7" s="18"/>
      <c r="N7" s="27"/>
      <c r="O7" s="27"/>
      <c r="P7" s="18"/>
      <c r="Q7" s="18"/>
      <c r="R7" s="18"/>
    </row>
    <row r="8" s="1" customFormat="1" ht="36" customHeight="1" spans="1:18">
      <c r="A8" s="18" t="s">
        <v>7</v>
      </c>
      <c r="B8" s="18"/>
      <c r="C8" s="18" t="s">
        <v>55</v>
      </c>
      <c r="D8" s="18"/>
      <c r="E8" s="18"/>
      <c r="F8" s="18"/>
      <c r="G8" s="18"/>
      <c r="H8" s="18"/>
      <c r="I8" s="28" t="s">
        <v>141</v>
      </c>
      <c r="J8" s="26">
        <f>J9+J74+J76+J78</f>
        <v>8945</v>
      </c>
      <c r="K8" s="18"/>
      <c r="L8" s="18"/>
      <c r="M8" s="18"/>
      <c r="N8" s="27"/>
      <c r="O8" s="27"/>
      <c r="P8" s="18"/>
      <c r="Q8" s="18"/>
      <c r="R8" s="18"/>
    </row>
    <row r="9" s="1" customFormat="1" ht="24" customHeight="1" spans="1:18">
      <c r="A9" s="18" t="s">
        <v>56</v>
      </c>
      <c r="B9" s="18"/>
      <c r="C9" s="18" t="s">
        <v>57</v>
      </c>
      <c r="D9" s="18"/>
      <c r="E9" s="18"/>
      <c r="F9" s="18"/>
      <c r="G9" s="18"/>
      <c r="H9" s="18"/>
      <c r="I9" s="28" t="s">
        <v>142</v>
      </c>
      <c r="J9" s="26">
        <f>J10+J58</f>
        <v>8366</v>
      </c>
      <c r="K9" s="18"/>
      <c r="L9" s="18"/>
      <c r="M9" s="18"/>
      <c r="N9" s="27"/>
      <c r="O9" s="27"/>
      <c r="P9" s="18"/>
      <c r="Q9" s="18"/>
      <c r="R9" s="18"/>
    </row>
    <row r="10" s="1" customFormat="1" ht="24" customHeight="1" spans="1:18">
      <c r="A10" s="19" t="s">
        <v>58</v>
      </c>
      <c r="B10" s="18"/>
      <c r="C10" s="18" t="s">
        <v>59</v>
      </c>
      <c r="D10" s="18"/>
      <c r="E10" s="18"/>
      <c r="F10" s="18"/>
      <c r="G10" s="18"/>
      <c r="H10" s="18"/>
      <c r="I10" s="28" t="s">
        <v>143</v>
      </c>
      <c r="J10" s="26">
        <f>SUM(J11:J57)</f>
        <v>1623</v>
      </c>
      <c r="K10" s="18"/>
      <c r="L10" s="18"/>
      <c r="M10" s="18"/>
      <c r="N10" s="27"/>
      <c r="O10" s="27"/>
      <c r="P10" s="18"/>
      <c r="Q10" s="18"/>
      <c r="R10" s="18"/>
    </row>
    <row r="11" s="1" customFormat="1" ht="24" customHeight="1" spans="1:18">
      <c r="A11" s="20">
        <v>1</v>
      </c>
      <c r="B11" s="20" t="s">
        <v>144</v>
      </c>
      <c r="C11" s="20" t="s">
        <v>59</v>
      </c>
      <c r="D11" s="20" t="s">
        <v>145</v>
      </c>
      <c r="E11" s="20" t="s">
        <v>146</v>
      </c>
      <c r="F11" s="20" t="s">
        <v>147</v>
      </c>
      <c r="G11" s="20">
        <v>2022.1</v>
      </c>
      <c r="H11" s="20">
        <v>2022.12</v>
      </c>
      <c r="I11" s="29" t="s">
        <v>148</v>
      </c>
      <c r="J11" s="30">
        <v>195</v>
      </c>
      <c r="K11" s="20" t="s">
        <v>149</v>
      </c>
      <c r="L11" s="20" t="s">
        <v>150</v>
      </c>
      <c r="M11" s="31" t="s">
        <v>151</v>
      </c>
      <c r="N11" s="32" t="s">
        <v>152</v>
      </c>
      <c r="O11" s="32" t="s">
        <v>153</v>
      </c>
      <c r="P11" s="20" t="s">
        <v>154</v>
      </c>
      <c r="Q11" s="20" t="s">
        <v>154</v>
      </c>
      <c r="R11" s="20"/>
    </row>
    <row r="12" s="1" customFormat="1" ht="24" customHeight="1" spans="1:18">
      <c r="A12" s="20">
        <v>2</v>
      </c>
      <c r="B12" s="20" t="s">
        <v>144</v>
      </c>
      <c r="C12" s="20" t="s">
        <v>59</v>
      </c>
      <c r="D12" s="20" t="s">
        <v>145</v>
      </c>
      <c r="E12" s="20" t="s">
        <v>155</v>
      </c>
      <c r="F12" s="20" t="s">
        <v>156</v>
      </c>
      <c r="G12" s="20">
        <v>2022.1</v>
      </c>
      <c r="H12" s="20">
        <v>2022.12</v>
      </c>
      <c r="I12" s="29" t="s">
        <v>157</v>
      </c>
      <c r="J12" s="30">
        <v>70</v>
      </c>
      <c r="K12" s="20" t="s">
        <v>149</v>
      </c>
      <c r="L12" s="20" t="s">
        <v>158</v>
      </c>
      <c r="M12" s="31" t="s">
        <v>159</v>
      </c>
      <c r="N12" s="32" t="s">
        <v>160</v>
      </c>
      <c r="O12" s="32" t="s">
        <v>161</v>
      </c>
      <c r="P12" s="20" t="s">
        <v>154</v>
      </c>
      <c r="Q12" s="20" t="s">
        <v>154</v>
      </c>
      <c r="R12" s="20"/>
    </row>
    <row r="13" s="1" customFormat="1" ht="24" customHeight="1" spans="1:18">
      <c r="A13" s="20">
        <v>3</v>
      </c>
      <c r="B13" s="20" t="s">
        <v>144</v>
      </c>
      <c r="C13" s="20" t="s">
        <v>59</v>
      </c>
      <c r="D13" s="20" t="s">
        <v>145</v>
      </c>
      <c r="E13" s="20" t="s">
        <v>162</v>
      </c>
      <c r="F13" s="20" t="s">
        <v>163</v>
      </c>
      <c r="G13" s="20">
        <v>2022.1</v>
      </c>
      <c r="H13" s="20">
        <v>2022.12</v>
      </c>
      <c r="I13" s="29" t="s">
        <v>164</v>
      </c>
      <c r="J13" s="30">
        <v>15</v>
      </c>
      <c r="K13" s="20" t="s">
        <v>149</v>
      </c>
      <c r="L13" s="20" t="s">
        <v>165</v>
      </c>
      <c r="M13" s="31" t="s">
        <v>166</v>
      </c>
      <c r="N13" s="32" t="s">
        <v>167</v>
      </c>
      <c r="O13" s="32" t="s">
        <v>168</v>
      </c>
      <c r="P13" s="20" t="s">
        <v>154</v>
      </c>
      <c r="Q13" s="20" t="s">
        <v>154</v>
      </c>
      <c r="R13" s="20"/>
    </row>
    <row r="14" s="1" customFormat="1" ht="24" customHeight="1" spans="1:18">
      <c r="A14" s="20">
        <v>4</v>
      </c>
      <c r="B14" s="20" t="s">
        <v>144</v>
      </c>
      <c r="C14" s="20" t="s">
        <v>59</v>
      </c>
      <c r="D14" s="20" t="s">
        <v>145</v>
      </c>
      <c r="E14" s="20" t="s">
        <v>169</v>
      </c>
      <c r="F14" s="20" t="s">
        <v>170</v>
      </c>
      <c r="G14" s="20">
        <v>2022.1</v>
      </c>
      <c r="H14" s="20">
        <v>2022.12</v>
      </c>
      <c r="I14" s="29" t="s">
        <v>171</v>
      </c>
      <c r="J14" s="30">
        <v>35</v>
      </c>
      <c r="K14" s="20" t="s">
        <v>149</v>
      </c>
      <c r="L14" s="20" t="s">
        <v>172</v>
      </c>
      <c r="M14" s="31" t="s">
        <v>173</v>
      </c>
      <c r="N14" s="32" t="s">
        <v>174</v>
      </c>
      <c r="O14" s="32" t="s">
        <v>175</v>
      </c>
      <c r="P14" s="20" t="s">
        <v>154</v>
      </c>
      <c r="Q14" s="20" t="s">
        <v>154</v>
      </c>
      <c r="R14" s="20"/>
    </row>
    <row r="15" s="1" customFormat="1" ht="24" customHeight="1" spans="1:18">
      <c r="A15" s="20">
        <v>5</v>
      </c>
      <c r="B15" s="20" t="s">
        <v>144</v>
      </c>
      <c r="C15" s="20" t="s">
        <v>59</v>
      </c>
      <c r="D15" s="20" t="s">
        <v>145</v>
      </c>
      <c r="E15" s="20" t="s">
        <v>176</v>
      </c>
      <c r="F15" s="20" t="s">
        <v>177</v>
      </c>
      <c r="G15" s="20">
        <v>2022.1</v>
      </c>
      <c r="H15" s="20">
        <v>2022.12</v>
      </c>
      <c r="I15" s="29" t="s">
        <v>178</v>
      </c>
      <c r="J15" s="30">
        <v>15</v>
      </c>
      <c r="K15" s="20" t="s">
        <v>149</v>
      </c>
      <c r="L15" s="20" t="s">
        <v>179</v>
      </c>
      <c r="M15" s="31" t="s">
        <v>180</v>
      </c>
      <c r="N15" s="32" t="s">
        <v>181</v>
      </c>
      <c r="O15" s="32" t="s">
        <v>182</v>
      </c>
      <c r="P15" s="20" t="s">
        <v>154</v>
      </c>
      <c r="Q15" s="20" t="s">
        <v>154</v>
      </c>
      <c r="R15" s="20"/>
    </row>
    <row r="16" s="1" customFormat="1" ht="34" customHeight="1" spans="1:18">
      <c r="A16" s="20">
        <v>6</v>
      </c>
      <c r="B16" s="20" t="s">
        <v>144</v>
      </c>
      <c r="C16" s="20" t="s">
        <v>59</v>
      </c>
      <c r="D16" s="20" t="s">
        <v>145</v>
      </c>
      <c r="E16" s="20" t="s">
        <v>183</v>
      </c>
      <c r="F16" s="20" t="s">
        <v>184</v>
      </c>
      <c r="G16" s="20">
        <v>2022.1</v>
      </c>
      <c r="H16" s="20">
        <v>2022.12</v>
      </c>
      <c r="I16" s="29" t="s">
        <v>185</v>
      </c>
      <c r="J16" s="30">
        <v>10</v>
      </c>
      <c r="K16" s="20" t="s">
        <v>149</v>
      </c>
      <c r="L16" s="20" t="s">
        <v>186</v>
      </c>
      <c r="M16" s="31" t="s">
        <v>187</v>
      </c>
      <c r="N16" s="32" t="s">
        <v>188</v>
      </c>
      <c r="O16" s="32" t="s">
        <v>189</v>
      </c>
      <c r="P16" s="20" t="s">
        <v>154</v>
      </c>
      <c r="Q16" s="20" t="s">
        <v>154</v>
      </c>
      <c r="R16" s="20"/>
    </row>
    <row r="17" s="1" customFormat="1" ht="29" customHeight="1" spans="1:18">
      <c r="A17" s="20">
        <v>7</v>
      </c>
      <c r="B17" s="20" t="s">
        <v>144</v>
      </c>
      <c r="C17" s="20" t="s">
        <v>59</v>
      </c>
      <c r="D17" s="20" t="s">
        <v>145</v>
      </c>
      <c r="E17" s="20" t="s">
        <v>169</v>
      </c>
      <c r="F17" s="20" t="s">
        <v>190</v>
      </c>
      <c r="G17" s="20">
        <v>2022.1</v>
      </c>
      <c r="H17" s="20">
        <v>2022.12</v>
      </c>
      <c r="I17" s="29" t="s">
        <v>191</v>
      </c>
      <c r="J17" s="30">
        <v>40</v>
      </c>
      <c r="K17" s="20" t="s">
        <v>149</v>
      </c>
      <c r="L17" s="20" t="s">
        <v>192</v>
      </c>
      <c r="M17" s="31" t="s">
        <v>193</v>
      </c>
      <c r="N17" s="32" t="s">
        <v>194</v>
      </c>
      <c r="O17" s="32" t="s">
        <v>195</v>
      </c>
      <c r="P17" s="20" t="s">
        <v>154</v>
      </c>
      <c r="Q17" s="20" t="s">
        <v>154</v>
      </c>
      <c r="R17" s="20"/>
    </row>
    <row r="18" s="1" customFormat="1" ht="27" customHeight="1" spans="1:18">
      <c r="A18" s="20">
        <v>8</v>
      </c>
      <c r="B18" s="20" t="s">
        <v>144</v>
      </c>
      <c r="C18" s="20" t="s">
        <v>59</v>
      </c>
      <c r="D18" s="20" t="s">
        <v>145</v>
      </c>
      <c r="E18" s="20" t="s">
        <v>183</v>
      </c>
      <c r="F18" s="20" t="s">
        <v>196</v>
      </c>
      <c r="G18" s="20">
        <v>2022.1</v>
      </c>
      <c r="H18" s="20">
        <v>2022.12</v>
      </c>
      <c r="I18" s="29" t="s">
        <v>197</v>
      </c>
      <c r="J18" s="30">
        <v>25</v>
      </c>
      <c r="K18" s="20" t="s">
        <v>198</v>
      </c>
      <c r="L18" s="20" t="s">
        <v>199</v>
      </c>
      <c r="M18" s="31" t="s">
        <v>200</v>
      </c>
      <c r="N18" s="32" t="s">
        <v>201</v>
      </c>
      <c r="O18" s="32" t="s">
        <v>202</v>
      </c>
      <c r="P18" s="20" t="s">
        <v>154</v>
      </c>
      <c r="Q18" s="20" t="s">
        <v>154</v>
      </c>
      <c r="R18" s="20"/>
    </row>
    <row r="19" s="1" customFormat="1" ht="34" customHeight="1" spans="1:18">
      <c r="A19" s="20">
        <v>9</v>
      </c>
      <c r="B19" s="20" t="s">
        <v>144</v>
      </c>
      <c r="C19" s="20" t="s">
        <v>59</v>
      </c>
      <c r="D19" s="20" t="s">
        <v>145</v>
      </c>
      <c r="E19" s="20" t="s">
        <v>176</v>
      </c>
      <c r="F19" s="20" t="s">
        <v>203</v>
      </c>
      <c r="G19" s="20">
        <v>2022.1</v>
      </c>
      <c r="H19" s="20">
        <v>2022.12</v>
      </c>
      <c r="I19" s="29" t="s">
        <v>204</v>
      </c>
      <c r="J19" s="30">
        <v>25</v>
      </c>
      <c r="K19" s="20" t="s">
        <v>198</v>
      </c>
      <c r="L19" s="20" t="s">
        <v>205</v>
      </c>
      <c r="M19" s="31" t="s">
        <v>206</v>
      </c>
      <c r="N19" s="32" t="s">
        <v>207</v>
      </c>
      <c r="O19" s="32" t="s">
        <v>208</v>
      </c>
      <c r="P19" s="20" t="s">
        <v>154</v>
      </c>
      <c r="Q19" s="20" t="s">
        <v>154</v>
      </c>
      <c r="R19" s="20"/>
    </row>
    <row r="20" s="1" customFormat="1" ht="24" customHeight="1" spans="1:18">
      <c r="A20" s="20">
        <v>10</v>
      </c>
      <c r="B20" s="20" t="s">
        <v>144</v>
      </c>
      <c r="C20" s="20" t="s">
        <v>59</v>
      </c>
      <c r="D20" s="20" t="s">
        <v>145</v>
      </c>
      <c r="E20" s="20" t="s">
        <v>146</v>
      </c>
      <c r="F20" s="20" t="s">
        <v>209</v>
      </c>
      <c r="G20" s="20">
        <v>2022.1</v>
      </c>
      <c r="H20" s="20">
        <v>2022.12</v>
      </c>
      <c r="I20" s="29" t="s">
        <v>210</v>
      </c>
      <c r="J20" s="30">
        <v>88</v>
      </c>
      <c r="K20" s="20" t="s">
        <v>198</v>
      </c>
      <c r="L20" s="20" t="s">
        <v>211</v>
      </c>
      <c r="M20" s="31" t="s">
        <v>212</v>
      </c>
      <c r="N20" s="32" t="s">
        <v>213</v>
      </c>
      <c r="O20" s="32" t="s">
        <v>214</v>
      </c>
      <c r="P20" s="20" t="s">
        <v>154</v>
      </c>
      <c r="Q20" s="20" t="s">
        <v>154</v>
      </c>
      <c r="R20" s="20"/>
    </row>
    <row r="21" s="1" customFormat="1" ht="24" customHeight="1" spans="1:18">
      <c r="A21" s="20">
        <v>11</v>
      </c>
      <c r="B21" s="20" t="s">
        <v>144</v>
      </c>
      <c r="C21" s="20" t="s">
        <v>59</v>
      </c>
      <c r="D21" s="20" t="s">
        <v>145</v>
      </c>
      <c r="E21" s="20" t="s">
        <v>215</v>
      </c>
      <c r="F21" s="20" t="s">
        <v>216</v>
      </c>
      <c r="G21" s="20">
        <v>2022.1</v>
      </c>
      <c r="H21" s="20">
        <v>2022.12</v>
      </c>
      <c r="I21" s="29" t="s">
        <v>217</v>
      </c>
      <c r="J21" s="30">
        <v>55</v>
      </c>
      <c r="K21" s="20" t="s">
        <v>198</v>
      </c>
      <c r="L21" s="20" t="s">
        <v>218</v>
      </c>
      <c r="M21" s="31" t="s">
        <v>219</v>
      </c>
      <c r="N21" s="32" t="s">
        <v>220</v>
      </c>
      <c r="O21" s="32" t="s">
        <v>221</v>
      </c>
      <c r="P21" s="20" t="s">
        <v>154</v>
      </c>
      <c r="Q21" s="20" t="s">
        <v>154</v>
      </c>
      <c r="R21" s="20"/>
    </row>
    <row r="22" s="1" customFormat="1" ht="25" customHeight="1" spans="1:18">
      <c r="A22" s="20">
        <v>12</v>
      </c>
      <c r="B22" s="20" t="s">
        <v>144</v>
      </c>
      <c r="C22" s="20" t="s">
        <v>59</v>
      </c>
      <c r="D22" s="20" t="s">
        <v>145</v>
      </c>
      <c r="E22" s="20" t="s">
        <v>155</v>
      </c>
      <c r="F22" s="20" t="s">
        <v>222</v>
      </c>
      <c r="G22" s="20">
        <v>2022.1</v>
      </c>
      <c r="H22" s="20">
        <v>2022.12</v>
      </c>
      <c r="I22" s="29" t="s">
        <v>223</v>
      </c>
      <c r="J22" s="30">
        <v>15</v>
      </c>
      <c r="K22" s="20" t="s">
        <v>198</v>
      </c>
      <c r="L22" s="20" t="s">
        <v>224</v>
      </c>
      <c r="M22" s="31" t="s">
        <v>225</v>
      </c>
      <c r="N22" s="32" t="s">
        <v>226</v>
      </c>
      <c r="O22" s="32" t="s">
        <v>227</v>
      </c>
      <c r="P22" s="20" t="s">
        <v>154</v>
      </c>
      <c r="Q22" s="20" t="s">
        <v>154</v>
      </c>
      <c r="R22" s="20"/>
    </row>
    <row r="23" s="1" customFormat="1" ht="24" customHeight="1" spans="1:18">
      <c r="A23" s="20">
        <v>13</v>
      </c>
      <c r="B23" s="20" t="s">
        <v>144</v>
      </c>
      <c r="C23" s="20" t="s">
        <v>59</v>
      </c>
      <c r="D23" s="20" t="s">
        <v>145</v>
      </c>
      <c r="E23" s="20" t="s">
        <v>176</v>
      </c>
      <c r="F23" s="20" t="s">
        <v>228</v>
      </c>
      <c r="G23" s="20">
        <v>2022.1</v>
      </c>
      <c r="H23" s="20">
        <v>2022.12</v>
      </c>
      <c r="I23" s="29" t="s">
        <v>229</v>
      </c>
      <c r="J23" s="30">
        <v>7</v>
      </c>
      <c r="K23" s="20" t="s">
        <v>198</v>
      </c>
      <c r="L23" s="20" t="s">
        <v>230</v>
      </c>
      <c r="M23" s="31" t="s">
        <v>231</v>
      </c>
      <c r="N23" s="32" t="s">
        <v>232</v>
      </c>
      <c r="O23" s="32" t="s">
        <v>233</v>
      </c>
      <c r="P23" s="20" t="s">
        <v>154</v>
      </c>
      <c r="Q23" s="20" t="s">
        <v>154</v>
      </c>
      <c r="R23" s="20"/>
    </row>
    <row r="24" s="1" customFormat="1" ht="47" customHeight="1" spans="1:18">
      <c r="A24" s="20">
        <v>14</v>
      </c>
      <c r="B24" s="20" t="s">
        <v>144</v>
      </c>
      <c r="C24" s="20" t="s">
        <v>59</v>
      </c>
      <c r="D24" s="20" t="s">
        <v>145</v>
      </c>
      <c r="E24" s="20" t="s">
        <v>234</v>
      </c>
      <c r="F24" s="20" t="s">
        <v>235</v>
      </c>
      <c r="G24" s="20">
        <v>2022.1</v>
      </c>
      <c r="H24" s="20">
        <v>2022.12</v>
      </c>
      <c r="I24" s="29" t="s">
        <v>236</v>
      </c>
      <c r="J24" s="30">
        <v>7</v>
      </c>
      <c r="K24" s="20" t="s">
        <v>198</v>
      </c>
      <c r="L24" s="20" t="s">
        <v>237</v>
      </c>
      <c r="M24" s="31" t="s">
        <v>238</v>
      </c>
      <c r="N24" s="32" t="s">
        <v>239</v>
      </c>
      <c r="O24" s="32" t="s">
        <v>240</v>
      </c>
      <c r="P24" s="20" t="s">
        <v>154</v>
      </c>
      <c r="Q24" s="20" t="s">
        <v>154</v>
      </c>
      <c r="R24" s="20"/>
    </row>
    <row r="25" s="1" customFormat="1" ht="24" customHeight="1" spans="1:18">
      <c r="A25" s="20">
        <v>15</v>
      </c>
      <c r="B25" s="20" t="s">
        <v>144</v>
      </c>
      <c r="C25" s="20" t="s">
        <v>59</v>
      </c>
      <c r="D25" s="20" t="s">
        <v>145</v>
      </c>
      <c r="E25" s="20" t="s">
        <v>234</v>
      </c>
      <c r="F25" s="20" t="s">
        <v>241</v>
      </c>
      <c r="G25" s="20">
        <v>2022.1</v>
      </c>
      <c r="H25" s="20">
        <v>2022.12</v>
      </c>
      <c r="I25" s="29" t="s">
        <v>242</v>
      </c>
      <c r="J25" s="30">
        <v>18</v>
      </c>
      <c r="K25" s="20" t="s">
        <v>198</v>
      </c>
      <c r="L25" s="20" t="s">
        <v>243</v>
      </c>
      <c r="M25" s="31" t="s">
        <v>244</v>
      </c>
      <c r="N25" s="32" t="s">
        <v>245</v>
      </c>
      <c r="O25" s="32" t="s">
        <v>246</v>
      </c>
      <c r="P25" s="20" t="s">
        <v>154</v>
      </c>
      <c r="Q25" s="20" t="s">
        <v>154</v>
      </c>
      <c r="R25" s="20"/>
    </row>
    <row r="26" s="1" customFormat="1" ht="38" customHeight="1" spans="1:18">
      <c r="A26" s="20">
        <v>16</v>
      </c>
      <c r="B26" s="20" t="s">
        <v>144</v>
      </c>
      <c r="C26" s="20" t="s">
        <v>59</v>
      </c>
      <c r="D26" s="20" t="s">
        <v>145</v>
      </c>
      <c r="E26" s="20" t="s">
        <v>247</v>
      </c>
      <c r="F26" s="20" t="s">
        <v>248</v>
      </c>
      <c r="G26" s="20">
        <v>2022.1</v>
      </c>
      <c r="H26" s="20">
        <v>2022.12</v>
      </c>
      <c r="I26" s="29" t="s">
        <v>249</v>
      </c>
      <c r="J26" s="30">
        <v>8</v>
      </c>
      <c r="K26" s="20" t="s">
        <v>198</v>
      </c>
      <c r="L26" s="20" t="s">
        <v>250</v>
      </c>
      <c r="M26" s="31" t="s">
        <v>251</v>
      </c>
      <c r="N26" s="32" t="s">
        <v>252</v>
      </c>
      <c r="O26" s="32" t="s">
        <v>253</v>
      </c>
      <c r="P26" s="20" t="s">
        <v>154</v>
      </c>
      <c r="Q26" s="20" t="s">
        <v>154</v>
      </c>
      <c r="R26" s="20"/>
    </row>
    <row r="27" s="1" customFormat="1" ht="24" customHeight="1" spans="1:18">
      <c r="A27" s="20">
        <v>17</v>
      </c>
      <c r="B27" s="20" t="s">
        <v>144</v>
      </c>
      <c r="C27" s="20" t="s">
        <v>59</v>
      </c>
      <c r="D27" s="20" t="s">
        <v>145</v>
      </c>
      <c r="E27" s="20" t="s">
        <v>247</v>
      </c>
      <c r="F27" s="20" t="s">
        <v>254</v>
      </c>
      <c r="G27" s="20">
        <v>2022.1</v>
      </c>
      <c r="H27" s="20">
        <v>2022.12</v>
      </c>
      <c r="I27" s="29" t="s">
        <v>255</v>
      </c>
      <c r="J27" s="30">
        <v>6</v>
      </c>
      <c r="K27" s="20" t="s">
        <v>198</v>
      </c>
      <c r="L27" s="20" t="s">
        <v>256</v>
      </c>
      <c r="M27" s="31" t="s">
        <v>257</v>
      </c>
      <c r="N27" s="32" t="s">
        <v>258</v>
      </c>
      <c r="O27" s="32" t="s">
        <v>259</v>
      </c>
      <c r="P27" s="20" t="s">
        <v>154</v>
      </c>
      <c r="Q27" s="20" t="s">
        <v>154</v>
      </c>
      <c r="R27" s="20"/>
    </row>
    <row r="28" s="1" customFormat="1" ht="38" customHeight="1" spans="1:18">
      <c r="A28" s="20">
        <v>18</v>
      </c>
      <c r="B28" s="20" t="s">
        <v>144</v>
      </c>
      <c r="C28" s="20" t="s">
        <v>59</v>
      </c>
      <c r="D28" s="20" t="s">
        <v>145</v>
      </c>
      <c r="E28" s="20" t="s">
        <v>146</v>
      </c>
      <c r="F28" s="20" t="s">
        <v>260</v>
      </c>
      <c r="G28" s="20">
        <v>2022.1</v>
      </c>
      <c r="H28" s="20">
        <v>2022.12</v>
      </c>
      <c r="I28" s="29" t="s">
        <v>261</v>
      </c>
      <c r="J28" s="30">
        <v>16</v>
      </c>
      <c r="K28" s="20" t="s">
        <v>198</v>
      </c>
      <c r="L28" s="20" t="s">
        <v>262</v>
      </c>
      <c r="M28" s="31" t="s">
        <v>263</v>
      </c>
      <c r="N28" s="32" t="s">
        <v>264</v>
      </c>
      <c r="O28" s="32" t="s">
        <v>265</v>
      </c>
      <c r="P28" s="20" t="s">
        <v>154</v>
      </c>
      <c r="Q28" s="20" t="s">
        <v>154</v>
      </c>
      <c r="R28" s="20"/>
    </row>
    <row r="29" s="1" customFormat="1" ht="24" customHeight="1" spans="1:18">
      <c r="A29" s="20">
        <v>19</v>
      </c>
      <c r="B29" s="20" t="s">
        <v>144</v>
      </c>
      <c r="C29" s="20" t="s">
        <v>59</v>
      </c>
      <c r="D29" s="20" t="s">
        <v>145</v>
      </c>
      <c r="E29" s="20" t="s">
        <v>146</v>
      </c>
      <c r="F29" s="20" t="s">
        <v>266</v>
      </c>
      <c r="G29" s="20">
        <v>2022.1</v>
      </c>
      <c r="H29" s="20">
        <v>2022.12</v>
      </c>
      <c r="I29" s="29" t="s">
        <v>267</v>
      </c>
      <c r="J29" s="30">
        <v>68</v>
      </c>
      <c r="K29" s="20" t="s">
        <v>198</v>
      </c>
      <c r="L29" s="20" t="s">
        <v>268</v>
      </c>
      <c r="M29" s="31" t="s">
        <v>269</v>
      </c>
      <c r="N29" s="32" t="s">
        <v>270</v>
      </c>
      <c r="O29" s="32" t="s">
        <v>271</v>
      </c>
      <c r="P29" s="20" t="s">
        <v>154</v>
      </c>
      <c r="Q29" s="20" t="s">
        <v>154</v>
      </c>
      <c r="R29" s="20"/>
    </row>
    <row r="30" s="1" customFormat="1" ht="24" customHeight="1" spans="1:18">
      <c r="A30" s="20">
        <v>20</v>
      </c>
      <c r="B30" s="20" t="s">
        <v>144</v>
      </c>
      <c r="C30" s="20" t="s">
        <v>59</v>
      </c>
      <c r="D30" s="20" t="s">
        <v>145</v>
      </c>
      <c r="E30" s="20" t="s">
        <v>176</v>
      </c>
      <c r="F30" s="20" t="s">
        <v>272</v>
      </c>
      <c r="G30" s="20">
        <v>2022.1</v>
      </c>
      <c r="H30" s="20">
        <v>2022.12</v>
      </c>
      <c r="I30" s="29" t="s">
        <v>273</v>
      </c>
      <c r="J30" s="30">
        <v>3</v>
      </c>
      <c r="K30" s="20" t="s">
        <v>198</v>
      </c>
      <c r="L30" s="20" t="s">
        <v>274</v>
      </c>
      <c r="M30" s="31" t="s">
        <v>275</v>
      </c>
      <c r="N30" s="32" t="s">
        <v>276</v>
      </c>
      <c r="O30" s="32" t="s">
        <v>277</v>
      </c>
      <c r="P30" s="20" t="s">
        <v>154</v>
      </c>
      <c r="Q30" s="20" t="s">
        <v>154</v>
      </c>
      <c r="R30" s="20"/>
    </row>
    <row r="31" s="1" customFormat="1" ht="24" customHeight="1" spans="1:18">
      <c r="A31" s="20">
        <v>21</v>
      </c>
      <c r="B31" s="20" t="s">
        <v>144</v>
      </c>
      <c r="C31" s="20" t="s">
        <v>59</v>
      </c>
      <c r="D31" s="20" t="s">
        <v>145</v>
      </c>
      <c r="E31" s="20" t="s">
        <v>169</v>
      </c>
      <c r="F31" s="20" t="s">
        <v>278</v>
      </c>
      <c r="G31" s="20">
        <v>2022.1</v>
      </c>
      <c r="H31" s="20">
        <v>2022.12</v>
      </c>
      <c r="I31" s="29" t="s">
        <v>279</v>
      </c>
      <c r="J31" s="30">
        <v>25</v>
      </c>
      <c r="K31" s="20" t="s">
        <v>198</v>
      </c>
      <c r="L31" s="20" t="s">
        <v>280</v>
      </c>
      <c r="M31" s="31" t="s">
        <v>281</v>
      </c>
      <c r="N31" s="32" t="s">
        <v>282</v>
      </c>
      <c r="O31" s="32" t="s">
        <v>283</v>
      </c>
      <c r="P31" s="20" t="s">
        <v>154</v>
      </c>
      <c r="Q31" s="20" t="s">
        <v>154</v>
      </c>
      <c r="R31" s="20"/>
    </row>
    <row r="32" s="1" customFormat="1" ht="24" customHeight="1" spans="1:18">
      <c r="A32" s="20">
        <v>22</v>
      </c>
      <c r="B32" s="20" t="s">
        <v>144</v>
      </c>
      <c r="C32" s="20" t="s">
        <v>284</v>
      </c>
      <c r="D32" s="20" t="s">
        <v>285</v>
      </c>
      <c r="E32" s="20" t="s">
        <v>169</v>
      </c>
      <c r="F32" s="20" t="s">
        <v>286</v>
      </c>
      <c r="G32" s="20">
        <v>2022.1</v>
      </c>
      <c r="H32" s="20">
        <v>2022.12</v>
      </c>
      <c r="I32" s="29" t="s">
        <v>287</v>
      </c>
      <c r="J32" s="30">
        <v>30</v>
      </c>
      <c r="K32" s="20" t="s">
        <v>198</v>
      </c>
      <c r="L32" s="20" t="s">
        <v>288</v>
      </c>
      <c r="M32" s="31" t="s">
        <v>289</v>
      </c>
      <c r="N32" s="32" t="s">
        <v>290</v>
      </c>
      <c r="O32" s="32" t="s">
        <v>291</v>
      </c>
      <c r="P32" s="20" t="s">
        <v>154</v>
      </c>
      <c r="Q32" s="20" t="s">
        <v>154</v>
      </c>
      <c r="R32" s="20"/>
    </row>
    <row r="33" s="2" customFormat="1" ht="38" customHeight="1" spans="1:18">
      <c r="A33" s="20">
        <v>23</v>
      </c>
      <c r="B33" s="20" t="s">
        <v>144</v>
      </c>
      <c r="C33" s="20" t="s">
        <v>284</v>
      </c>
      <c r="D33" s="20" t="s">
        <v>285</v>
      </c>
      <c r="E33" s="20" t="s">
        <v>169</v>
      </c>
      <c r="F33" s="20" t="s">
        <v>292</v>
      </c>
      <c r="G33" s="20">
        <v>2022.1</v>
      </c>
      <c r="H33" s="20">
        <v>2022.12</v>
      </c>
      <c r="I33" s="29" t="s">
        <v>293</v>
      </c>
      <c r="J33" s="30">
        <v>35</v>
      </c>
      <c r="K33" s="20" t="s">
        <v>198</v>
      </c>
      <c r="L33" s="20" t="s">
        <v>294</v>
      </c>
      <c r="M33" s="31" t="s">
        <v>295</v>
      </c>
      <c r="N33" s="32" t="s">
        <v>296</v>
      </c>
      <c r="O33" s="32" t="s">
        <v>297</v>
      </c>
      <c r="P33" s="20" t="s">
        <v>154</v>
      </c>
      <c r="Q33" s="20" t="s">
        <v>154</v>
      </c>
      <c r="R33" s="20"/>
    </row>
    <row r="34" s="1" customFormat="1" ht="36" customHeight="1" spans="1:18">
      <c r="A34" s="20">
        <v>24</v>
      </c>
      <c r="B34" s="20" t="s">
        <v>144</v>
      </c>
      <c r="C34" s="20" t="s">
        <v>59</v>
      </c>
      <c r="D34" s="20" t="s">
        <v>145</v>
      </c>
      <c r="E34" s="20" t="s">
        <v>146</v>
      </c>
      <c r="F34" s="20" t="s">
        <v>147</v>
      </c>
      <c r="G34" s="20">
        <v>2022.1</v>
      </c>
      <c r="H34" s="20">
        <v>2022.12</v>
      </c>
      <c r="I34" s="29" t="s">
        <v>298</v>
      </c>
      <c r="J34" s="30">
        <v>28</v>
      </c>
      <c r="K34" s="20" t="s">
        <v>198</v>
      </c>
      <c r="L34" s="20" t="s">
        <v>299</v>
      </c>
      <c r="M34" s="31" t="s">
        <v>300</v>
      </c>
      <c r="N34" s="32" t="s">
        <v>301</v>
      </c>
      <c r="O34" s="32" t="s">
        <v>302</v>
      </c>
      <c r="P34" s="20" t="s">
        <v>154</v>
      </c>
      <c r="Q34" s="20" t="s">
        <v>154</v>
      </c>
      <c r="R34" s="20"/>
    </row>
    <row r="35" s="1" customFormat="1" ht="24" customHeight="1" spans="1:18">
      <c r="A35" s="20">
        <v>25</v>
      </c>
      <c r="B35" s="20" t="s">
        <v>144</v>
      </c>
      <c r="C35" s="20" t="s">
        <v>59</v>
      </c>
      <c r="D35" s="20" t="s">
        <v>145</v>
      </c>
      <c r="E35" s="20" t="s">
        <v>146</v>
      </c>
      <c r="F35" s="20" t="s">
        <v>303</v>
      </c>
      <c r="G35" s="20">
        <v>2022.1</v>
      </c>
      <c r="H35" s="20">
        <v>2022.12</v>
      </c>
      <c r="I35" s="29" t="s">
        <v>304</v>
      </c>
      <c r="J35" s="30">
        <v>10</v>
      </c>
      <c r="K35" s="20" t="s">
        <v>198</v>
      </c>
      <c r="L35" s="20" t="s">
        <v>305</v>
      </c>
      <c r="M35" s="31" t="s">
        <v>306</v>
      </c>
      <c r="N35" s="32" t="s">
        <v>307</v>
      </c>
      <c r="O35" s="32" t="s">
        <v>308</v>
      </c>
      <c r="P35" s="20" t="s">
        <v>154</v>
      </c>
      <c r="Q35" s="20" t="s">
        <v>154</v>
      </c>
      <c r="R35" s="20"/>
    </row>
    <row r="36" s="1" customFormat="1" ht="24" customHeight="1" spans="1:18">
      <c r="A36" s="20">
        <v>26</v>
      </c>
      <c r="B36" s="20" t="s">
        <v>144</v>
      </c>
      <c r="C36" s="20" t="s">
        <v>59</v>
      </c>
      <c r="D36" s="20" t="s">
        <v>145</v>
      </c>
      <c r="E36" s="20" t="s">
        <v>146</v>
      </c>
      <c r="F36" s="20" t="s">
        <v>309</v>
      </c>
      <c r="G36" s="20">
        <v>2022.1</v>
      </c>
      <c r="H36" s="20">
        <v>2022.12</v>
      </c>
      <c r="I36" s="29" t="s">
        <v>310</v>
      </c>
      <c r="J36" s="30">
        <v>20</v>
      </c>
      <c r="K36" s="20" t="s">
        <v>198</v>
      </c>
      <c r="L36" s="20" t="s">
        <v>311</v>
      </c>
      <c r="M36" s="31" t="s">
        <v>312</v>
      </c>
      <c r="N36" s="32" t="s">
        <v>313</v>
      </c>
      <c r="O36" s="32" t="s">
        <v>314</v>
      </c>
      <c r="P36" s="20" t="s">
        <v>154</v>
      </c>
      <c r="Q36" s="20" t="s">
        <v>154</v>
      </c>
      <c r="R36" s="20"/>
    </row>
    <row r="37" s="1" customFormat="1" ht="24" customHeight="1" spans="1:18">
      <c r="A37" s="20">
        <v>27</v>
      </c>
      <c r="B37" s="20" t="s">
        <v>144</v>
      </c>
      <c r="C37" s="20" t="s">
        <v>59</v>
      </c>
      <c r="D37" s="20" t="s">
        <v>145</v>
      </c>
      <c r="E37" s="20" t="s">
        <v>146</v>
      </c>
      <c r="F37" s="20" t="s">
        <v>315</v>
      </c>
      <c r="G37" s="20">
        <v>2022.1</v>
      </c>
      <c r="H37" s="20">
        <v>2022.12</v>
      </c>
      <c r="I37" s="29" t="s">
        <v>316</v>
      </c>
      <c r="J37" s="30">
        <v>25</v>
      </c>
      <c r="K37" s="20" t="s">
        <v>198</v>
      </c>
      <c r="L37" s="20" t="s">
        <v>317</v>
      </c>
      <c r="M37" s="31" t="s">
        <v>318</v>
      </c>
      <c r="N37" s="32" t="s">
        <v>319</v>
      </c>
      <c r="O37" s="32" t="s">
        <v>320</v>
      </c>
      <c r="P37" s="20" t="s">
        <v>154</v>
      </c>
      <c r="Q37" s="20" t="s">
        <v>154</v>
      </c>
      <c r="R37" s="20"/>
    </row>
    <row r="38" s="1" customFormat="1" ht="24" customHeight="1" spans="1:18">
      <c r="A38" s="20">
        <v>28</v>
      </c>
      <c r="B38" s="20" t="s">
        <v>144</v>
      </c>
      <c r="C38" s="20" t="s">
        <v>59</v>
      </c>
      <c r="D38" s="20" t="s">
        <v>145</v>
      </c>
      <c r="E38" s="20" t="s">
        <v>155</v>
      </c>
      <c r="F38" s="20" t="s">
        <v>321</v>
      </c>
      <c r="G38" s="20">
        <v>2022.1</v>
      </c>
      <c r="H38" s="20">
        <v>2022.12</v>
      </c>
      <c r="I38" s="29" t="s">
        <v>322</v>
      </c>
      <c r="J38" s="30">
        <v>30</v>
      </c>
      <c r="K38" s="20" t="s">
        <v>198</v>
      </c>
      <c r="L38" s="20" t="s">
        <v>323</v>
      </c>
      <c r="M38" s="31" t="s">
        <v>324</v>
      </c>
      <c r="N38" s="32" t="s">
        <v>325</v>
      </c>
      <c r="O38" s="32" t="s">
        <v>326</v>
      </c>
      <c r="P38" s="20" t="s">
        <v>154</v>
      </c>
      <c r="Q38" s="20" t="s">
        <v>154</v>
      </c>
      <c r="R38" s="20"/>
    </row>
    <row r="39" s="1" customFormat="1" ht="24" customHeight="1" spans="1:18">
      <c r="A39" s="20">
        <v>29</v>
      </c>
      <c r="B39" s="20" t="s">
        <v>144</v>
      </c>
      <c r="C39" s="20" t="s">
        <v>59</v>
      </c>
      <c r="D39" s="20" t="s">
        <v>145</v>
      </c>
      <c r="E39" s="20" t="s">
        <v>162</v>
      </c>
      <c r="F39" s="20" t="s">
        <v>327</v>
      </c>
      <c r="G39" s="20">
        <v>2022.1</v>
      </c>
      <c r="H39" s="20">
        <v>2022.12</v>
      </c>
      <c r="I39" s="29" t="s">
        <v>328</v>
      </c>
      <c r="J39" s="30">
        <v>18</v>
      </c>
      <c r="K39" s="20" t="s">
        <v>198</v>
      </c>
      <c r="L39" s="20" t="s">
        <v>329</v>
      </c>
      <c r="M39" s="31" t="s">
        <v>330</v>
      </c>
      <c r="N39" s="32" t="s">
        <v>331</v>
      </c>
      <c r="O39" s="32" t="s">
        <v>332</v>
      </c>
      <c r="P39" s="20" t="s">
        <v>154</v>
      </c>
      <c r="Q39" s="20" t="s">
        <v>154</v>
      </c>
      <c r="R39" s="20"/>
    </row>
    <row r="40" s="1" customFormat="1" ht="33" customHeight="1" spans="1:18">
      <c r="A40" s="20">
        <v>30</v>
      </c>
      <c r="B40" s="20" t="s">
        <v>144</v>
      </c>
      <c r="C40" s="20" t="s">
        <v>59</v>
      </c>
      <c r="D40" s="20" t="s">
        <v>145</v>
      </c>
      <c r="E40" s="20" t="s">
        <v>333</v>
      </c>
      <c r="F40" s="20" t="s">
        <v>334</v>
      </c>
      <c r="G40" s="20">
        <v>2022.1</v>
      </c>
      <c r="H40" s="20">
        <v>2022.12</v>
      </c>
      <c r="I40" s="29" t="s">
        <v>335</v>
      </c>
      <c r="J40" s="30">
        <v>40</v>
      </c>
      <c r="K40" s="20" t="s">
        <v>198</v>
      </c>
      <c r="L40" s="20" t="s">
        <v>336</v>
      </c>
      <c r="M40" s="31" t="s">
        <v>337</v>
      </c>
      <c r="N40" s="32" t="s">
        <v>338</v>
      </c>
      <c r="O40" s="32" t="s">
        <v>339</v>
      </c>
      <c r="P40" s="20" t="s">
        <v>154</v>
      </c>
      <c r="Q40" s="20" t="s">
        <v>154</v>
      </c>
      <c r="R40" s="20"/>
    </row>
    <row r="41" s="1" customFormat="1" ht="27" customHeight="1" spans="1:18">
      <c r="A41" s="20">
        <v>31</v>
      </c>
      <c r="B41" s="20" t="s">
        <v>144</v>
      </c>
      <c r="C41" s="20" t="s">
        <v>59</v>
      </c>
      <c r="D41" s="20" t="s">
        <v>145</v>
      </c>
      <c r="E41" s="20" t="s">
        <v>176</v>
      </c>
      <c r="F41" s="20" t="s">
        <v>340</v>
      </c>
      <c r="G41" s="20">
        <v>2022.1</v>
      </c>
      <c r="H41" s="20">
        <v>2022.12</v>
      </c>
      <c r="I41" s="29" t="s">
        <v>341</v>
      </c>
      <c r="J41" s="30">
        <v>20</v>
      </c>
      <c r="K41" s="20" t="s">
        <v>198</v>
      </c>
      <c r="L41" s="20" t="s">
        <v>342</v>
      </c>
      <c r="M41" s="31" t="s">
        <v>343</v>
      </c>
      <c r="N41" s="32" t="s">
        <v>344</v>
      </c>
      <c r="O41" s="32" t="s">
        <v>345</v>
      </c>
      <c r="P41" s="20" t="s">
        <v>154</v>
      </c>
      <c r="Q41" s="20" t="s">
        <v>154</v>
      </c>
      <c r="R41" s="20"/>
    </row>
    <row r="42" s="1" customFormat="1" ht="34" customHeight="1" spans="1:18">
      <c r="A42" s="20">
        <v>32</v>
      </c>
      <c r="B42" s="20" t="s">
        <v>144</v>
      </c>
      <c r="C42" s="20" t="s">
        <v>59</v>
      </c>
      <c r="D42" s="20" t="s">
        <v>145</v>
      </c>
      <c r="E42" s="20" t="s">
        <v>215</v>
      </c>
      <c r="F42" s="20" t="s">
        <v>346</v>
      </c>
      <c r="G42" s="20">
        <v>2022.1</v>
      </c>
      <c r="H42" s="20">
        <v>2022.12</v>
      </c>
      <c r="I42" s="29" t="s">
        <v>347</v>
      </c>
      <c r="J42" s="30">
        <v>20</v>
      </c>
      <c r="K42" s="20" t="s">
        <v>198</v>
      </c>
      <c r="L42" s="20" t="s">
        <v>150</v>
      </c>
      <c r="M42" s="31" t="s">
        <v>348</v>
      </c>
      <c r="N42" s="32" t="s">
        <v>349</v>
      </c>
      <c r="O42" s="32" t="s">
        <v>350</v>
      </c>
      <c r="P42" s="20" t="s">
        <v>154</v>
      </c>
      <c r="Q42" s="20" t="s">
        <v>154</v>
      </c>
      <c r="R42" s="20"/>
    </row>
    <row r="43" s="1" customFormat="1" ht="34" customHeight="1" spans="1:18">
      <c r="A43" s="20">
        <v>33</v>
      </c>
      <c r="B43" s="20" t="s">
        <v>144</v>
      </c>
      <c r="C43" s="20" t="s">
        <v>59</v>
      </c>
      <c r="D43" s="20" t="s">
        <v>145</v>
      </c>
      <c r="E43" s="20" t="s">
        <v>215</v>
      </c>
      <c r="F43" s="20" t="s">
        <v>351</v>
      </c>
      <c r="G43" s="20">
        <v>2022.1</v>
      </c>
      <c r="H43" s="20">
        <v>2022.12</v>
      </c>
      <c r="I43" s="29" t="s">
        <v>352</v>
      </c>
      <c r="J43" s="30">
        <v>50</v>
      </c>
      <c r="K43" s="20" t="s">
        <v>198</v>
      </c>
      <c r="L43" s="20" t="s">
        <v>353</v>
      </c>
      <c r="M43" s="31" t="s">
        <v>354</v>
      </c>
      <c r="N43" s="32" t="s">
        <v>355</v>
      </c>
      <c r="O43" s="32" t="s">
        <v>356</v>
      </c>
      <c r="P43" s="20" t="s">
        <v>154</v>
      </c>
      <c r="Q43" s="20" t="s">
        <v>154</v>
      </c>
      <c r="R43" s="20"/>
    </row>
    <row r="44" s="1" customFormat="1" ht="26" customHeight="1" spans="1:18">
      <c r="A44" s="20">
        <v>34</v>
      </c>
      <c r="B44" s="20" t="s">
        <v>144</v>
      </c>
      <c r="C44" s="20" t="s">
        <v>59</v>
      </c>
      <c r="D44" s="20" t="s">
        <v>145</v>
      </c>
      <c r="E44" s="20" t="s">
        <v>215</v>
      </c>
      <c r="F44" s="20" t="s">
        <v>357</v>
      </c>
      <c r="G44" s="20">
        <v>2022.1</v>
      </c>
      <c r="H44" s="20">
        <v>2022.12</v>
      </c>
      <c r="I44" s="29" t="s">
        <v>358</v>
      </c>
      <c r="J44" s="30">
        <v>15</v>
      </c>
      <c r="K44" s="20" t="s">
        <v>198</v>
      </c>
      <c r="L44" s="20" t="s">
        <v>359</v>
      </c>
      <c r="M44" s="31" t="s">
        <v>360</v>
      </c>
      <c r="N44" s="32" t="s">
        <v>361</v>
      </c>
      <c r="O44" s="32" t="s">
        <v>362</v>
      </c>
      <c r="P44" s="20" t="s">
        <v>154</v>
      </c>
      <c r="Q44" s="20" t="s">
        <v>154</v>
      </c>
      <c r="R44" s="20"/>
    </row>
    <row r="45" s="1" customFormat="1" ht="34" customHeight="1" spans="1:18">
      <c r="A45" s="20">
        <v>35</v>
      </c>
      <c r="B45" s="20" t="s">
        <v>144</v>
      </c>
      <c r="C45" s="20" t="s">
        <v>284</v>
      </c>
      <c r="D45" s="20" t="s">
        <v>285</v>
      </c>
      <c r="E45" s="20" t="s">
        <v>162</v>
      </c>
      <c r="F45" s="20" t="s">
        <v>363</v>
      </c>
      <c r="G45" s="20">
        <v>2022.1</v>
      </c>
      <c r="H45" s="20">
        <v>2022.12</v>
      </c>
      <c r="I45" s="29" t="s">
        <v>364</v>
      </c>
      <c r="J45" s="30">
        <v>12</v>
      </c>
      <c r="K45" s="20" t="s">
        <v>198</v>
      </c>
      <c r="L45" s="20" t="s">
        <v>365</v>
      </c>
      <c r="M45" s="31" t="s">
        <v>366</v>
      </c>
      <c r="N45" s="32" t="s">
        <v>367</v>
      </c>
      <c r="O45" s="32" t="s">
        <v>368</v>
      </c>
      <c r="P45" s="20" t="s">
        <v>154</v>
      </c>
      <c r="Q45" s="20" t="s">
        <v>154</v>
      </c>
      <c r="R45" s="20"/>
    </row>
    <row r="46" s="1" customFormat="1" ht="32" customHeight="1" spans="1:18">
      <c r="A46" s="20">
        <v>36</v>
      </c>
      <c r="B46" s="20" t="s">
        <v>144</v>
      </c>
      <c r="C46" s="20" t="s">
        <v>59</v>
      </c>
      <c r="D46" s="20" t="s">
        <v>145</v>
      </c>
      <c r="E46" s="20" t="s">
        <v>369</v>
      </c>
      <c r="F46" s="20" t="s">
        <v>369</v>
      </c>
      <c r="G46" s="20">
        <v>2022.1</v>
      </c>
      <c r="H46" s="20">
        <v>2022.12</v>
      </c>
      <c r="I46" s="29" t="s">
        <v>370</v>
      </c>
      <c r="J46" s="30">
        <v>315</v>
      </c>
      <c r="K46" s="20" t="s">
        <v>198</v>
      </c>
      <c r="L46" s="20" t="s">
        <v>371</v>
      </c>
      <c r="M46" s="31" t="s">
        <v>372</v>
      </c>
      <c r="N46" s="32" t="s">
        <v>373</v>
      </c>
      <c r="O46" s="32" t="s">
        <v>374</v>
      </c>
      <c r="P46" s="20" t="s">
        <v>154</v>
      </c>
      <c r="Q46" s="20" t="s">
        <v>154</v>
      </c>
      <c r="R46" s="20"/>
    </row>
    <row r="47" s="1" customFormat="1" ht="34" customHeight="1" spans="1:18">
      <c r="A47" s="20">
        <v>37</v>
      </c>
      <c r="B47" s="20" t="s">
        <v>144</v>
      </c>
      <c r="C47" s="20" t="s">
        <v>284</v>
      </c>
      <c r="D47" s="20" t="s">
        <v>285</v>
      </c>
      <c r="E47" s="20" t="s">
        <v>375</v>
      </c>
      <c r="F47" s="20" t="s">
        <v>376</v>
      </c>
      <c r="G47" s="20">
        <v>2022.1</v>
      </c>
      <c r="H47" s="20">
        <v>2022.12</v>
      </c>
      <c r="I47" s="29" t="s">
        <v>377</v>
      </c>
      <c r="J47" s="30">
        <v>26</v>
      </c>
      <c r="K47" s="20" t="s">
        <v>198</v>
      </c>
      <c r="L47" s="20" t="s">
        <v>378</v>
      </c>
      <c r="M47" s="31" t="s">
        <v>379</v>
      </c>
      <c r="N47" s="32" t="s">
        <v>380</v>
      </c>
      <c r="O47" s="32" t="s">
        <v>381</v>
      </c>
      <c r="P47" s="20" t="s">
        <v>154</v>
      </c>
      <c r="Q47" s="20" t="s">
        <v>154</v>
      </c>
      <c r="R47" s="20"/>
    </row>
    <row r="48" s="1" customFormat="1" ht="24" customHeight="1" spans="1:18">
      <c r="A48" s="20">
        <v>38</v>
      </c>
      <c r="B48" s="20" t="s">
        <v>144</v>
      </c>
      <c r="C48" s="21" t="s">
        <v>59</v>
      </c>
      <c r="D48" s="20" t="s">
        <v>145</v>
      </c>
      <c r="E48" s="20" t="s">
        <v>146</v>
      </c>
      <c r="F48" s="20" t="s">
        <v>382</v>
      </c>
      <c r="G48" s="20">
        <v>2022.7</v>
      </c>
      <c r="H48" s="20">
        <v>2022.12</v>
      </c>
      <c r="I48" s="29" t="s">
        <v>383</v>
      </c>
      <c r="J48" s="30">
        <v>50</v>
      </c>
      <c r="K48" s="20" t="s">
        <v>198</v>
      </c>
      <c r="L48" s="20" t="s">
        <v>150</v>
      </c>
      <c r="M48" s="33" t="s">
        <v>384</v>
      </c>
      <c r="N48" s="32" t="s">
        <v>385</v>
      </c>
      <c r="O48" s="32" t="s">
        <v>386</v>
      </c>
      <c r="P48" s="20" t="s">
        <v>154</v>
      </c>
      <c r="Q48" s="20" t="s">
        <v>146</v>
      </c>
      <c r="R48" s="20"/>
    </row>
    <row r="49" s="1" customFormat="1" ht="34" customHeight="1" spans="1:18">
      <c r="A49" s="20">
        <v>39</v>
      </c>
      <c r="B49" s="20" t="s">
        <v>144</v>
      </c>
      <c r="C49" s="21" t="s">
        <v>59</v>
      </c>
      <c r="D49" s="20" t="s">
        <v>387</v>
      </c>
      <c r="E49" s="20" t="s">
        <v>146</v>
      </c>
      <c r="F49" s="20" t="s">
        <v>260</v>
      </c>
      <c r="G49" s="20">
        <v>2022.7</v>
      </c>
      <c r="H49" s="20">
        <v>2022.12</v>
      </c>
      <c r="I49" s="29" t="s">
        <v>388</v>
      </c>
      <c r="J49" s="30">
        <v>12</v>
      </c>
      <c r="K49" s="20" t="s">
        <v>198</v>
      </c>
      <c r="L49" s="20" t="s">
        <v>389</v>
      </c>
      <c r="M49" s="33" t="s">
        <v>390</v>
      </c>
      <c r="N49" s="32" t="s">
        <v>391</v>
      </c>
      <c r="O49" s="32" t="s">
        <v>392</v>
      </c>
      <c r="P49" s="20" t="s">
        <v>154</v>
      </c>
      <c r="Q49" s="20" t="s">
        <v>146</v>
      </c>
      <c r="R49" s="20"/>
    </row>
    <row r="50" s="1" customFormat="1" ht="31" customHeight="1" spans="1:18">
      <c r="A50" s="20">
        <v>40</v>
      </c>
      <c r="B50" s="20" t="s">
        <v>144</v>
      </c>
      <c r="C50" s="21" t="s">
        <v>59</v>
      </c>
      <c r="D50" s="20" t="s">
        <v>145</v>
      </c>
      <c r="E50" s="20" t="s">
        <v>146</v>
      </c>
      <c r="F50" s="20" t="s">
        <v>393</v>
      </c>
      <c r="G50" s="20">
        <v>2022.7</v>
      </c>
      <c r="H50" s="20">
        <v>2022.12</v>
      </c>
      <c r="I50" s="29" t="s">
        <v>394</v>
      </c>
      <c r="J50" s="30">
        <v>5</v>
      </c>
      <c r="K50" s="20" t="s">
        <v>198</v>
      </c>
      <c r="L50" s="20" t="s">
        <v>395</v>
      </c>
      <c r="M50" s="33" t="s">
        <v>396</v>
      </c>
      <c r="N50" s="32" t="s">
        <v>397</v>
      </c>
      <c r="O50" s="32" t="s">
        <v>398</v>
      </c>
      <c r="P50" s="20" t="s">
        <v>154</v>
      </c>
      <c r="Q50" s="20" t="s">
        <v>146</v>
      </c>
      <c r="R50" s="20"/>
    </row>
    <row r="51" s="1" customFormat="1" ht="24" customHeight="1" spans="1:18">
      <c r="A51" s="20">
        <v>41</v>
      </c>
      <c r="B51" s="20" t="s">
        <v>144</v>
      </c>
      <c r="C51" s="21" t="s">
        <v>59</v>
      </c>
      <c r="D51" s="20" t="s">
        <v>145</v>
      </c>
      <c r="E51" s="20" t="s">
        <v>169</v>
      </c>
      <c r="F51" s="20" t="s">
        <v>399</v>
      </c>
      <c r="G51" s="20">
        <v>2022.7</v>
      </c>
      <c r="H51" s="20">
        <v>2022.9</v>
      </c>
      <c r="I51" s="29" t="s">
        <v>400</v>
      </c>
      <c r="J51" s="30">
        <v>7</v>
      </c>
      <c r="K51" s="20" t="s">
        <v>198</v>
      </c>
      <c r="L51" s="20" t="s">
        <v>401</v>
      </c>
      <c r="M51" s="33" t="s">
        <v>402</v>
      </c>
      <c r="N51" s="32" t="s">
        <v>403</v>
      </c>
      <c r="O51" s="32" t="s">
        <v>404</v>
      </c>
      <c r="P51" s="20" t="s">
        <v>154</v>
      </c>
      <c r="Q51" s="20" t="s">
        <v>169</v>
      </c>
      <c r="R51" s="20"/>
    </row>
    <row r="52" s="1" customFormat="1" ht="24" customHeight="1" spans="1:18">
      <c r="A52" s="20">
        <v>42</v>
      </c>
      <c r="B52" s="20" t="s">
        <v>144</v>
      </c>
      <c r="C52" s="21" t="s">
        <v>59</v>
      </c>
      <c r="D52" s="20" t="s">
        <v>387</v>
      </c>
      <c r="E52" s="20" t="s">
        <v>176</v>
      </c>
      <c r="F52" s="20" t="s">
        <v>203</v>
      </c>
      <c r="G52" s="20">
        <v>2022.7</v>
      </c>
      <c r="H52" s="20">
        <v>2022.12</v>
      </c>
      <c r="I52" s="29" t="s">
        <v>405</v>
      </c>
      <c r="J52" s="30">
        <v>16</v>
      </c>
      <c r="K52" s="20" t="s">
        <v>149</v>
      </c>
      <c r="L52" s="20" t="s">
        <v>406</v>
      </c>
      <c r="M52" s="33" t="s">
        <v>407</v>
      </c>
      <c r="N52" s="32" t="s">
        <v>408</v>
      </c>
      <c r="O52" s="32" t="s">
        <v>409</v>
      </c>
      <c r="P52" s="20" t="s">
        <v>154</v>
      </c>
      <c r="Q52" s="20" t="s">
        <v>176</v>
      </c>
      <c r="R52" s="20"/>
    </row>
    <row r="53" s="1" customFormat="1" ht="24" customHeight="1" spans="1:18">
      <c r="A53" s="20">
        <v>43</v>
      </c>
      <c r="B53" s="20" t="s">
        <v>144</v>
      </c>
      <c r="C53" s="21" t="s">
        <v>59</v>
      </c>
      <c r="D53" s="20" t="s">
        <v>145</v>
      </c>
      <c r="E53" s="20" t="s">
        <v>176</v>
      </c>
      <c r="F53" s="20" t="s">
        <v>410</v>
      </c>
      <c r="G53" s="20">
        <v>2022.7</v>
      </c>
      <c r="H53" s="20">
        <v>2022.12</v>
      </c>
      <c r="I53" s="29" t="s">
        <v>411</v>
      </c>
      <c r="J53" s="30">
        <v>18</v>
      </c>
      <c r="K53" s="20" t="s">
        <v>198</v>
      </c>
      <c r="L53" s="20" t="s">
        <v>412</v>
      </c>
      <c r="M53" s="33" t="s">
        <v>413</v>
      </c>
      <c r="N53" s="32" t="s">
        <v>414</v>
      </c>
      <c r="O53" s="32" t="s">
        <v>415</v>
      </c>
      <c r="P53" s="20" t="s">
        <v>154</v>
      </c>
      <c r="Q53" s="20" t="s">
        <v>176</v>
      </c>
      <c r="R53" s="20"/>
    </row>
    <row r="54" s="1" customFormat="1" ht="24" customHeight="1" spans="1:18">
      <c r="A54" s="20">
        <v>44</v>
      </c>
      <c r="B54" s="20" t="s">
        <v>144</v>
      </c>
      <c r="C54" s="21" t="s">
        <v>59</v>
      </c>
      <c r="D54" s="20" t="s">
        <v>145</v>
      </c>
      <c r="E54" s="20" t="s">
        <v>234</v>
      </c>
      <c r="F54" s="20" t="s">
        <v>416</v>
      </c>
      <c r="G54" s="20">
        <v>2022.7</v>
      </c>
      <c r="H54" s="20">
        <v>2022.12</v>
      </c>
      <c r="I54" s="29" t="s">
        <v>417</v>
      </c>
      <c r="J54" s="30">
        <v>25</v>
      </c>
      <c r="K54" s="20" t="s">
        <v>149</v>
      </c>
      <c r="L54" s="20" t="s">
        <v>418</v>
      </c>
      <c r="M54" s="33" t="s">
        <v>419</v>
      </c>
      <c r="N54" s="32" t="s">
        <v>420</v>
      </c>
      <c r="O54" s="32" t="s">
        <v>421</v>
      </c>
      <c r="P54" s="20" t="s">
        <v>154</v>
      </c>
      <c r="Q54" s="20" t="s">
        <v>234</v>
      </c>
      <c r="R54" s="20"/>
    </row>
    <row r="55" s="1" customFormat="1" ht="29" customHeight="1" spans="1:18">
      <c r="A55" s="20">
        <v>45</v>
      </c>
      <c r="B55" s="21" t="s">
        <v>144</v>
      </c>
      <c r="C55" s="21" t="s">
        <v>422</v>
      </c>
      <c r="D55" s="21" t="s">
        <v>387</v>
      </c>
      <c r="E55" s="21" t="s">
        <v>333</v>
      </c>
      <c r="F55" s="21" t="s">
        <v>423</v>
      </c>
      <c r="G55" s="20">
        <v>2022.7</v>
      </c>
      <c r="H55" s="21">
        <v>2022.12</v>
      </c>
      <c r="I55" s="34" t="s">
        <v>424</v>
      </c>
      <c r="J55" s="35">
        <v>15</v>
      </c>
      <c r="K55" s="20" t="s">
        <v>198</v>
      </c>
      <c r="L55" s="20" t="s">
        <v>425</v>
      </c>
      <c r="M55" s="33" t="s">
        <v>426</v>
      </c>
      <c r="N55" s="36" t="s">
        <v>427</v>
      </c>
      <c r="O55" s="36" t="s">
        <v>428</v>
      </c>
      <c r="P55" s="21" t="s">
        <v>154</v>
      </c>
      <c r="Q55" s="21" t="s">
        <v>333</v>
      </c>
      <c r="R55" s="20"/>
    </row>
    <row r="56" s="1" customFormat="1" ht="24" customHeight="1" spans="1:18">
      <c r="A56" s="20">
        <v>46</v>
      </c>
      <c r="B56" s="20" t="s">
        <v>144</v>
      </c>
      <c r="C56" s="20" t="s">
        <v>429</v>
      </c>
      <c r="D56" s="21" t="s">
        <v>387</v>
      </c>
      <c r="E56" s="21" t="s">
        <v>183</v>
      </c>
      <c r="F56" s="21" t="s">
        <v>430</v>
      </c>
      <c r="G56" s="20">
        <v>2022.7</v>
      </c>
      <c r="H56" s="21">
        <v>2022.12</v>
      </c>
      <c r="I56" s="34" t="s">
        <v>431</v>
      </c>
      <c r="J56" s="35">
        <v>20</v>
      </c>
      <c r="K56" s="20" t="s">
        <v>198</v>
      </c>
      <c r="L56" s="20" t="s">
        <v>432</v>
      </c>
      <c r="M56" s="33" t="s">
        <v>433</v>
      </c>
      <c r="N56" s="36" t="s">
        <v>434</v>
      </c>
      <c r="O56" s="36" t="s">
        <v>435</v>
      </c>
      <c r="P56" s="21" t="s">
        <v>154</v>
      </c>
      <c r="Q56" s="21" t="s">
        <v>183</v>
      </c>
      <c r="R56" s="20"/>
    </row>
    <row r="57" s="1" customFormat="1" ht="24" customHeight="1" spans="1:18">
      <c r="A57" s="20">
        <v>47</v>
      </c>
      <c r="B57" s="21" t="s">
        <v>144</v>
      </c>
      <c r="C57" s="20" t="s">
        <v>429</v>
      </c>
      <c r="D57" s="21" t="s">
        <v>387</v>
      </c>
      <c r="E57" s="21" t="s">
        <v>436</v>
      </c>
      <c r="F57" s="21" t="s">
        <v>437</v>
      </c>
      <c r="G57" s="20">
        <v>2022.7</v>
      </c>
      <c r="H57" s="21">
        <v>2022.12</v>
      </c>
      <c r="I57" s="34" t="s">
        <v>438</v>
      </c>
      <c r="J57" s="35">
        <v>15</v>
      </c>
      <c r="K57" s="20" t="s">
        <v>198</v>
      </c>
      <c r="L57" s="20" t="s">
        <v>439</v>
      </c>
      <c r="M57" s="33" t="s">
        <v>440</v>
      </c>
      <c r="N57" s="36" t="s">
        <v>441</v>
      </c>
      <c r="O57" s="32" t="s">
        <v>442</v>
      </c>
      <c r="P57" s="21" t="s">
        <v>154</v>
      </c>
      <c r="Q57" s="21" t="s">
        <v>436</v>
      </c>
      <c r="R57" s="20"/>
    </row>
    <row r="58" s="1" customFormat="1" ht="24" customHeight="1" spans="1:18">
      <c r="A58" s="19" t="s">
        <v>60</v>
      </c>
      <c r="B58" s="18"/>
      <c r="C58" s="18" t="s">
        <v>61</v>
      </c>
      <c r="D58" s="18"/>
      <c r="E58" s="18"/>
      <c r="F58" s="18"/>
      <c r="G58" s="18"/>
      <c r="H58" s="18"/>
      <c r="I58" s="28" t="s">
        <v>443</v>
      </c>
      <c r="J58" s="26">
        <f>SUM(J59:J73)</f>
        <v>6743</v>
      </c>
      <c r="K58" s="18"/>
      <c r="L58" s="18"/>
      <c r="M58" s="18" t="s">
        <v>444</v>
      </c>
      <c r="N58" s="27"/>
      <c r="O58" s="27"/>
      <c r="P58" s="18"/>
      <c r="Q58" s="18"/>
      <c r="R58" s="18"/>
    </row>
    <row r="59" s="1" customFormat="1" ht="24" customHeight="1" spans="1:18">
      <c r="A59" s="20">
        <v>1</v>
      </c>
      <c r="B59" s="20" t="s">
        <v>144</v>
      </c>
      <c r="C59" s="20" t="s">
        <v>284</v>
      </c>
      <c r="D59" s="20" t="s">
        <v>285</v>
      </c>
      <c r="E59" s="20" t="s">
        <v>445</v>
      </c>
      <c r="F59" s="20" t="s">
        <v>445</v>
      </c>
      <c r="G59" s="20">
        <v>2022.1</v>
      </c>
      <c r="H59" s="20">
        <v>2022.12</v>
      </c>
      <c r="I59" s="29" t="s">
        <v>446</v>
      </c>
      <c r="J59" s="30">
        <v>335</v>
      </c>
      <c r="K59" s="20" t="s">
        <v>198</v>
      </c>
      <c r="L59" s="20" t="s">
        <v>447</v>
      </c>
      <c r="M59" s="31" t="s">
        <v>444</v>
      </c>
      <c r="N59" s="32" t="s">
        <v>448</v>
      </c>
      <c r="O59" s="32" t="s">
        <v>448</v>
      </c>
      <c r="P59" s="20" t="s">
        <v>154</v>
      </c>
      <c r="Q59" s="20" t="s">
        <v>154</v>
      </c>
      <c r="R59" s="20"/>
    </row>
    <row r="60" s="1" customFormat="1" ht="33" customHeight="1" spans="1:18">
      <c r="A60" s="20">
        <v>2</v>
      </c>
      <c r="B60" s="20" t="s">
        <v>144</v>
      </c>
      <c r="C60" s="20" t="s">
        <v>449</v>
      </c>
      <c r="D60" s="20" t="s">
        <v>387</v>
      </c>
      <c r="E60" s="20" t="s">
        <v>450</v>
      </c>
      <c r="F60" s="20" t="s">
        <v>450</v>
      </c>
      <c r="G60" s="20">
        <v>2022.1</v>
      </c>
      <c r="H60" s="20">
        <v>2022.12</v>
      </c>
      <c r="I60" s="29" t="s">
        <v>451</v>
      </c>
      <c r="J60" s="30">
        <v>2347</v>
      </c>
      <c r="K60" s="20" t="s">
        <v>198</v>
      </c>
      <c r="L60" s="20" t="s">
        <v>150</v>
      </c>
      <c r="M60" s="31" t="s">
        <v>452</v>
      </c>
      <c r="N60" s="32" t="s">
        <v>453</v>
      </c>
      <c r="O60" s="32" t="s">
        <v>453</v>
      </c>
      <c r="P60" s="20" t="s">
        <v>154</v>
      </c>
      <c r="Q60" s="20" t="s">
        <v>154</v>
      </c>
      <c r="R60" s="20"/>
    </row>
    <row r="61" s="1" customFormat="1" ht="34" customHeight="1" spans="1:18">
      <c r="A61" s="20">
        <v>3</v>
      </c>
      <c r="B61" s="20" t="s">
        <v>144</v>
      </c>
      <c r="C61" s="20" t="s">
        <v>449</v>
      </c>
      <c r="D61" s="20" t="s">
        <v>145</v>
      </c>
      <c r="E61" s="20" t="s">
        <v>155</v>
      </c>
      <c r="F61" s="20" t="s">
        <v>454</v>
      </c>
      <c r="G61" s="20">
        <v>2022.1</v>
      </c>
      <c r="H61" s="20">
        <v>2022.12</v>
      </c>
      <c r="I61" s="29" t="s">
        <v>455</v>
      </c>
      <c r="J61" s="30">
        <v>183</v>
      </c>
      <c r="K61" s="20" t="s">
        <v>198</v>
      </c>
      <c r="L61" s="20" t="s">
        <v>456</v>
      </c>
      <c r="M61" s="31" t="s">
        <v>457</v>
      </c>
      <c r="N61" s="32" t="s">
        <v>458</v>
      </c>
      <c r="O61" s="32" t="s">
        <v>458</v>
      </c>
      <c r="P61" s="20" t="s">
        <v>154</v>
      </c>
      <c r="Q61" s="20" t="s">
        <v>154</v>
      </c>
      <c r="R61" s="20"/>
    </row>
    <row r="62" s="1" customFormat="1" ht="45" customHeight="1" spans="1:18">
      <c r="A62" s="20">
        <v>4</v>
      </c>
      <c r="B62" s="20" t="s">
        <v>144</v>
      </c>
      <c r="C62" s="20" t="s">
        <v>449</v>
      </c>
      <c r="D62" s="20" t="s">
        <v>387</v>
      </c>
      <c r="E62" s="20" t="s">
        <v>155</v>
      </c>
      <c r="F62" s="20" t="s">
        <v>156</v>
      </c>
      <c r="G62" s="20">
        <v>2022.1</v>
      </c>
      <c r="H62" s="20">
        <v>2022.12</v>
      </c>
      <c r="I62" s="29" t="s">
        <v>459</v>
      </c>
      <c r="J62" s="30">
        <v>400</v>
      </c>
      <c r="K62" s="20" t="s">
        <v>198</v>
      </c>
      <c r="L62" s="20" t="s">
        <v>460</v>
      </c>
      <c r="M62" s="31" t="s">
        <v>461</v>
      </c>
      <c r="N62" s="32" t="s">
        <v>462</v>
      </c>
      <c r="O62" s="32" t="s">
        <v>462</v>
      </c>
      <c r="P62" s="20" t="s">
        <v>154</v>
      </c>
      <c r="Q62" s="20" t="s">
        <v>154</v>
      </c>
      <c r="R62" s="20"/>
    </row>
    <row r="63" s="1" customFormat="1" ht="57" customHeight="1" spans="1:18">
      <c r="A63" s="20">
        <v>5</v>
      </c>
      <c r="B63" s="20" t="s">
        <v>144</v>
      </c>
      <c r="C63" s="20" t="s">
        <v>449</v>
      </c>
      <c r="D63" s="20" t="s">
        <v>387</v>
      </c>
      <c r="E63" s="20" t="s">
        <v>463</v>
      </c>
      <c r="F63" s="20" t="s">
        <v>464</v>
      </c>
      <c r="G63" s="20">
        <v>2022.1</v>
      </c>
      <c r="H63" s="20">
        <v>2022.12</v>
      </c>
      <c r="I63" s="29" t="s">
        <v>465</v>
      </c>
      <c r="J63" s="30">
        <v>600</v>
      </c>
      <c r="K63" s="20" t="s">
        <v>198</v>
      </c>
      <c r="L63" s="20" t="s">
        <v>466</v>
      </c>
      <c r="M63" s="31" t="s">
        <v>467</v>
      </c>
      <c r="N63" s="32" t="s">
        <v>468</v>
      </c>
      <c r="O63" s="32" t="s">
        <v>468</v>
      </c>
      <c r="P63" s="20" t="s">
        <v>154</v>
      </c>
      <c r="Q63" s="20" t="s">
        <v>154</v>
      </c>
      <c r="R63" s="20"/>
    </row>
    <row r="64" s="1" customFormat="1" ht="33" customHeight="1" spans="1:18">
      <c r="A64" s="20">
        <v>6</v>
      </c>
      <c r="B64" s="20" t="s">
        <v>144</v>
      </c>
      <c r="C64" s="20" t="s">
        <v>449</v>
      </c>
      <c r="D64" s="20" t="s">
        <v>285</v>
      </c>
      <c r="E64" s="20" t="s">
        <v>445</v>
      </c>
      <c r="F64" s="20" t="s">
        <v>445</v>
      </c>
      <c r="G64" s="20">
        <v>2022.1</v>
      </c>
      <c r="H64" s="20">
        <v>2022.12</v>
      </c>
      <c r="I64" s="29" t="s">
        <v>469</v>
      </c>
      <c r="J64" s="30">
        <v>103</v>
      </c>
      <c r="K64" s="20" t="s">
        <v>198</v>
      </c>
      <c r="L64" s="20" t="s">
        <v>470</v>
      </c>
      <c r="M64" s="31" t="s">
        <v>471</v>
      </c>
      <c r="N64" s="32" t="s">
        <v>472</v>
      </c>
      <c r="O64" s="32" t="s">
        <v>472</v>
      </c>
      <c r="P64" s="20" t="s">
        <v>154</v>
      </c>
      <c r="Q64" s="20" t="s">
        <v>154</v>
      </c>
      <c r="R64" s="20"/>
    </row>
    <row r="65" s="1" customFormat="1" ht="24" customHeight="1" spans="1:18">
      <c r="A65" s="20">
        <v>7</v>
      </c>
      <c r="B65" s="20" t="s">
        <v>144</v>
      </c>
      <c r="C65" s="20" t="s">
        <v>449</v>
      </c>
      <c r="D65" s="20" t="s">
        <v>387</v>
      </c>
      <c r="E65" s="20" t="s">
        <v>445</v>
      </c>
      <c r="F65" s="20" t="s">
        <v>445</v>
      </c>
      <c r="G65" s="20">
        <v>2022.1</v>
      </c>
      <c r="H65" s="20">
        <v>2022.12</v>
      </c>
      <c r="I65" s="29" t="s">
        <v>473</v>
      </c>
      <c r="J65" s="30">
        <v>20</v>
      </c>
      <c r="K65" s="20" t="s">
        <v>198</v>
      </c>
      <c r="L65" s="20" t="s">
        <v>474</v>
      </c>
      <c r="M65" s="31" t="s">
        <v>475</v>
      </c>
      <c r="N65" s="32" t="s">
        <v>476</v>
      </c>
      <c r="O65" s="32" t="s">
        <v>476</v>
      </c>
      <c r="P65" s="20" t="s">
        <v>154</v>
      </c>
      <c r="Q65" s="20" t="s">
        <v>154</v>
      </c>
      <c r="R65" s="20"/>
    </row>
    <row r="66" s="1" customFormat="1" ht="40" customHeight="1" spans="1:18">
      <c r="A66" s="20">
        <v>8</v>
      </c>
      <c r="B66" s="20" t="s">
        <v>144</v>
      </c>
      <c r="C66" s="20" t="s">
        <v>449</v>
      </c>
      <c r="D66" s="20" t="s">
        <v>285</v>
      </c>
      <c r="E66" s="20" t="s">
        <v>477</v>
      </c>
      <c r="F66" s="20" t="s">
        <v>478</v>
      </c>
      <c r="G66" s="20">
        <v>2022.1</v>
      </c>
      <c r="H66" s="20">
        <v>2022.12</v>
      </c>
      <c r="I66" s="29" t="s">
        <v>479</v>
      </c>
      <c r="J66" s="30">
        <v>532</v>
      </c>
      <c r="K66" s="20" t="s">
        <v>198</v>
      </c>
      <c r="L66" s="20" t="s">
        <v>480</v>
      </c>
      <c r="M66" s="31" t="s">
        <v>481</v>
      </c>
      <c r="N66" s="32" t="s">
        <v>482</v>
      </c>
      <c r="O66" s="32" t="s">
        <v>482</v>
      </c>
      <c r="P66" s="20" t="s">
        <v>154</v>
      </c>
      <c r="Q66" s="20" t="s">
        <v>154</v>
      </c>
      <c r="R66" s="20"/>
    </row>
    <row r="67" s="1" customFormat="1" ht="24" customHeight="1" spans="1:18">
      <c r="A67" s="20">
        <v>9</v>
      </c>
      <c r="B67" s="20" t="s">
        <v>144</v>
      </c>
      <c r="C67" s="20" t="s">
        <v>449</v>
      </c>
      <c r="D67" s="20" t="s">
        <v>285</v>
      </c>
      <c r="E67" s="20" t="s">
        <v>483</v>
      </c>
      <c r="F67" s="20" t="s">
        <v>484</v>
      </c>
      <c r="G67" s="20">
        <v>2022.1</v>
      </c>
      <c r="H67" s="20">
        <v>2022.12</v>
      </c>
      <c r="I67" s="29" t="s">
        <v>485</v>
      </c>
      <c r="J67" s="30">
        <v>50</v>
      </c>
      <c r="K67" s="20" t="s">
        <v>198</v>
      </c>
      <c r="L67" s="20" t="s">
        <v>486</v>
      </c>
      <c r="M67" s="31" t="s">
        <v>487</v>
      </c>
      <c r="N67" s="32" t="s">
        <v>488</v>
      </c>
      <c r="O67" s="32" t="s">
        <v>488</v>
      </c>
      <c r="P67" s="20" t="s">
        <v>154</v>
      </c>
      <c r="Q67" s="20" t="s">
        <v>154</v>
      </c>
      <c r="R67" s="20"/>
    </row>
    <row r="68" s="1" customFormat="1" ht="30" customHeight="1" spans="1:18">
      <c r="A68" s="20">
        <v>10</v>
      </c>
      <c r="B68" s="20" t="s">
        <v>144</v>
      </c>
      <c r="C68" s="20" t="s">
        <v>449</v>
      </c>
      <c r="D68" s="20" t="s">
        <v>285</v>
      </c>
      <c r="E68" s="20" t="s">
        <v>436</v>
      </c>
      <c r="F68" s="20" t="s">
        <v>489</v>
      </c>
      <c r="G68" s="20">
        <v>2022.1</v>
      </c>
      <c r="H68" s="20">
        <v>2022.12</v>
      </c>
      <c r="I68" s="29" t="s">
        <v>490</v>
      </c>
      <c r="J68" s="30">
        <v>35</v>
      </c>
      <c r="K68" s="20" t="s">
        <v>198</v>
      </c>
      <c r="L68" s="20" t="s">
        <v>491</v>
      </c>
      <c r="M68" s="31" t="s">
        <v>492</v>
      </c>
      <c r="N68" s="32" t="s">
        <v>493</v>
      </c>
      <c r="O68" s="32" t="s">
        <v>493</v>
      </c>
      <c r="P68" s="20" t="s">
        <v>154</v>
      </c>
      <c r="Q68" s="20" t="s">
        <v>154</v>
      </c>
      <c r="R68" s="20"/>
    </row>
    <row r="69" s="1" customFormat="1" ht="27" customHeight="1" spans="1:18">
      <c r="A69" s="20">
        <v>11</v>
      </c>
      <c r="B69" s="20" t="s">
        <v>144</v>
      </c>
      <c r="C69" s="20" t="s">
        <v>449</v>
      </c>
      <c r="D69" s="20" t="s">
        <v>285</v>
      </c>
      <c r="E69" s="20" t="s">
        <v>162</v>
      </c>
      <c r="F69" s="20" t="s">
        <v>494</v>
      </c>
      <c r="G69" s="20">
        <v>2022.7</v>
      </c>
      <c r="H69" s="20">
        <v>2022.12</v>
      </c>
      <c r="I69" s="29" t="s">
        <v>495</v>
      </c>
      <c r="J69" s="30">
        <v>12</v>
      </c>
      <c r="K69" s="20" t="s">
        <v>198</v>
      </c>
      <c r="L69" s="20" t="s">
        <v>496</v>
      </c>
      <c r="M69" s="33" t="s">
        <v>497</v>
      </c>
      <c r="N69" s="32" t="s">
        <v>498</v>
      </c>
      <c r="O69" s="32" t="s">
        <v>499</v>
      </c>
      <c r="P69" s="20" t="s">
        <v>154</v>
      </c>
      <c r="Q69" s="20" t="s">
        <v>162</v>
      </c>
      <c r="R69" s="20"/>
    </row>
    <row r="70" s="1" customFormat="1" ht="24" customHeight="1" spans="1:18">
      <c r="A70" s="20">
        <v>12</v>
      </c>
      <c r="B70" s="20" t="s">
        <v>500</v>
      </c>
      <c r="C70" s="20" t="s">
        <v>500</v>
      </c>
      <c r="D70" s="20" t="s">
        <v>387</v>
      </c>
      <c r="E70" s="20" t="s">
        <v>162</v>
      </c>
      <c r="F70" s="20" t="s">
        <v>363</v>
      </c>
      <c r="G70" s="20">
        <v>2022.7</v>
      </c>
      <c r="H70" s="20">
        <v>2022.12</v>
      </c>
      <c r="I70" s="29" t="s">
        <v>501</v>
      </c>
      <c r="J70" s="30">
        <v>60</v>
      </c>
      <c r="K70" s="20" t="s">
        <v>198</v>
      </c>
      <c r="L70" s="20" t="s">
        <v>502</v>
      </c>
      <c r="M70" s="33" t="s">
        <v>503</v>
      </c>
      <c r="N70" s="32" t="s">
        <v>504</v>
      </c>
      <c r="O70" s="32" t="s">
        <v>505</v>
      </c>
      <c r="P70" s="20" t="s">
        <v>154</v>
      </c>
      <c r="Q70" s="20" t="s">
        <v>162</v>
      </c>
      <c r="R70" s="20"/>
    </row>
    <row r="71" s="3" customFormat="1" ht="27" customHeight="1" spans="1:18">
      <c r="A71" s="20">
        <v>13</v>
      </c>
      <c r="B71" s="20" t="s">
        <v>144</v>
      </c>
      <c r="C71" s="20" t="s">
        <v>449</v>
      </c>
      <c r="D71" s="21" t="s">
        <v>387</v>
      </c>
      <c r="E71" s="20" t="s">
        <v>234</v>
      </c>
      <c r="F71" s="20" t="s">
        <v>235</v>
      </c>
      <c r="G71" s="20">
        <v>2022.1</v>
      </c>
      <c r="H71" s="20">
        <v>2022.12</v>
      </c>
      <c r="I71" s="32" t="s">
        <v>506</v>
      </c>
      <c r="J71" s="30">
        <v>1550</v>
      </c>
      <c r="K71" s="20" t="s">
        <v>198</v>
      </c>
      <c r="L71" s="20" t="s">
        <v>507</v>
      </c>
      <c r="M71" s="31" t="s">
        <v>508</v>
      </c>
      <c r="N71" s="20" t="s">
        <v>509</v>
      </c>
      <c r="O71" s="20" t="s">
        <v>509</v>
      </c>
      <c r="P71" s="20" t="s">
        <v>154</v>
      </c>
      <c r="Q71" s="20" t="s">
        <v>154</v>
      </c>
      <c r="R71" s="20"/>
    </row>
    <row r="72" s="2" customFormat="1" ht="36" customHeight="1" spans="1:18">
      <c r="A72" s="20">
        <v>14</v>
      </c>
      <c r="B72" s="20" t="s">
        <v>500</v>
      </c>
      <c r="C72" s="20" t="s">
        <v>500</v>
      </c>
      <c r="D72" s="20" t="s">
        <v>387</v>
      </c>
      <c r="E72" s="20" t="s">
        <v>215</v>
      </c>
      <c r="F72" s="20" t="s">
        <v>510</v>
      </c>
      <c r="G72" s="20">
        <v>2022.7</v>
      </c>
      <c r="H72" s="20">
        <v>2022.12</v>
      </c>
      <c r="I72" s="29" t="s">
        <v>511</v>
      </c>
      <c r="J72" s="30">
        <v>350</v>
      </c>
      <c r="K72" s="20" t="s">
        <v>198</v>
      </c>
      <c r="L72" s="20" t="s">
        <v>512</v>
      </c>
      <c r="M72" s="33" t="s">
        <v>513</v>
      </c>
      <c r="N72" s="32" t="s">
        <v>514</v>
      </c>
      <c r="O72" s="32" t="s">
        <v>515</v>
      </c>
      <c r="P72" s="20" t="s">
        <v>154</v>
      </c>
      <c r="Q72" s="20" t="s">
        <v>215</v>
      </c>
      <c r="R72" s="20"/>
    </row>
    <row r="73" s="2" customFormat="1" ht="24" customHeight="1" spans="1:18">
      <c r="A73" s="37">
        <v>15</v>
      </c>
      <c r="B73" s="38" t="s">
        <v>144</v>
      </c>
      <c r="C73" s="38" t="s">
        <v>516</v>
      </c>
      <c r="D73" s="20" t="s">
        <v>387</v>
      </c>
      <c r="E73" s="38" t="s">
        <v>517</v>
      </c>
      <c r="F73" s="38" t="s">
        <v>518</v>
      </c>
      <c r="G73" s="38">
        <v>2022.6</v>
      </c>
      <c r="H73" s="38">
        <v>2022.12</v>
      </c>
      <c r="I73" s="40" t="s">
        <v>519</v>
      </c>
      <c r="J73" s="41">
        <v>166</v>
      </c>
      <c r="K73" s="20" t="s">
        <v>198</v>
      </c>
      <c r="L73" s="38" t="s">
        <v>150</v>
      </c>
      <c r="M73" s="42" t="s">
        <v>520</v>
      </c>
      <c r="N73" s="38" t="s">
        <v>521</v>
      </c>
      <c r="O73" s="38" t="s">
        <v>521</v>
      </c>
      <c r="P73" s="38" t="s">
        <v>522</v>
      </c>
      <c r="Q73" s="38" t="s">
        <v>522</v>
      </c>
      <c r="R73" s="37"/>
    </row>
    <row r="74" s="2" customFormat="1" ht="33" customHeight="1" spans="1:18">
      <c r="A74" s="18" t="s">
        <v>62</v>
      </c>
      <c r="B74" s="18"/>
      <c r="C74" s="18" t="s">
        <v>63</v>
      </c>
      <c r="D74" s="18"/>
      <c r="E74" s="18"/>
      <c r="F74" s="18"/>
      <c r="G74" s="18"/>
      <c r="H74" s="18"/>
      <c r="I74" s="28" t="s">
        <v>523</v>
      </c>
      <c r="J74" s="26">
        <v>184</v>
      </c>
      <c r="K74" s="18"/>
      <c r="L74" s="18"/>
      <c r="M74" s="18" t="s">
        <v>524</v>
      </c>
      <c r="N74" s="27"/>
      <c r="O74" s="27"/>
      <c r="P74" s="18"/>
      <c r="Q74" s="18"/>
      <c r="R74" s="18"/>
    </row>
    <row r="75" s="2" customFormat="1" ht="33" customHeight="1" spans="1:18">
      <c r="A75" s="37">
        <v>1</v>
      </c>
      <c r="B75" s="38" t="s">
        <v>63</v>
      </c>
      <c r="C75" s="38" t="s">
        <v>63</v>
      </c>
      <c r="D75" s="20" t="s">
        <v>387</v>
      </c>
      <c r="E75" s="38" t="s">
        <v>525</v>
      </c>
      <c r="F75" s="37" t="s">
        <v>526</v>
      </c>
      <c r="G75" s="37">
        <v>2022.3</v>
      </c>
      <c r="H75" s="37">
        <v>2022.12</v>
      </c>
      <c r="I75" s="43" t="s">
        <v>527</v>
      </c>
      <c r="J75" s="44">
        <v>184</v>
      </c>
      <c r="K75" s="20" t="s">
        <v>198</v>
      </c>
      <c r="L75" s="38" t="s">
        <v>528</v>
      </c>
      <c r="M75" s="31" t="s">
        <v>529</v>
      </c>
      <c r="N75" s="20" t="s">
        <v>530</v>
      </c>
      <c r="O75" s="20" t="s">
        <v>530</v>
      </c>
      <c r="P75" s="37" t="s">
        <v>522</v>
      </c>
      <c r="Q75" s="37" t="s">
        <v>522</v>
      </c>
      <c r="R75" s="37"/>
    </row>
    <row r="76" s="2" customFormat="1" ht="38" customHeight="1" spans="1:18">
      <c r="A76" s="18" t="s">
        <v>64</v>
      </c>
      <c r="B76" s="18"/>
      <c r="C76" s="18" t="s">
        <v>65</v>
      </c>
      <c r="D76" s="18"/>
      <c r="E76" s="18"/>
      <c r="F76" s="18"/>
      <c r="G76" s="18"/>
      <c r="H76" s="18"/>
      <c r="I76" s="28" t="s">
        <v>531</v>
      </c>
      <c r="J76" s="26">
        <v>300</v>
      </c>
      <c r="K76" s="18"/>
      <c r="L76" s="18"/>
      <c r="M76" s="18" t="s">
        <v>532</v>
      </c>
      <c r="N76" s="27"/>
      <c r="O76" s="27"/>
      <c r="P76" s="18"/>
      <c r="Q76" s="18"/>
      <c r="R76" s="18"/>
    </row>
    <row r="77" s="1" customFormat="1" ht="24" customHeight="1" spans="1:18">
      <c r="A77" s="20">
        <v>1</v>
      </c>
      <c r="B77" s="20" t="s">
        <v>65</v>
      </c>
      <c r="C77" s="20" t="s">
        <v>65</v>
      </c>
      <c r="D77" s="20" t="s">
        <v>387</v>
      </c>
      <c r="E77" s="20" t="s">
        <v>445</v>
      </c>
      <c r="F77" s="20"/>
      <c r="G77" s="20">
        <v>2022.1</v>
      </c>
      <c r="H77" s="20">
        <v>2022.12</v>
      </c>
      <c r="I77" s="29" t="s">
        <v>533</v>
      </c>
      <c r="J77" s="30">
        <v>300</v>
      </c>
      <c r="K77" s="20" t="s">
        <v>198</v>
      </c>
      <c r="L77" s="20" t="s">
        <v>534</v>
      </c>
      <c r="M77" s="31" t="s">
        <v>524</v>
      </c>
      <c r="N77" s="29" t="s">
        <v>535</v>
      </c>
      <c r="O77" s="32" t="s">
        <v>535</v>
      </c>
      <c r="P77" s="20" t="s">
        <v>536</v>
      </c>
      <c r="Q77" s="20" t="s">
        <v>536</v>
      </c>
      <c r="R77" s="20"/>
    </row>
    <row r="78" s="2" customFormat="1" ht="24" customHeight="1" spans="1:18">
      <c r="A78" s="18" t="s">
        <v>66</v>
      </c>
      <c r="B78" s="18"/>
      <c r="C78" s="18" t="s">
        <v>67</v>
      </c>
      <c r="D78" s="18"/>
      <c r="E78" s="18"/>
      <c r="F78" s="18"/>
      <c r="G78" s="18"/>
      <c r="H78" s="18"/>
      <c r="I78" s="28" t="s">
        <v>537</v>
      </c>
      <c r="J78" s="26">
        <v>95</v>
      </c>
      <c r="K78" s="18"/>
      <c r="L78" s="18"/>
      <c r="M78" s="18" t="s">
        <v>538</v>
      </c>
      <c r="N78" s="27"/>
      <c r="O78" s="27"/>
      <c r="P78" s="18"/>
      <c r="Q78" s="18"/>
      <c r="R78" s="18"/>
    </row>
    <row r="79" s="2" customFormat="1" ht="24" customHeight="1" spans="1:18">
      <c r="A79" s="20">
        <v>1</v>
      </c>
      <c r="B79" s="20" t="s">
        <v>539</v>
      </c>
      <c r="C79" s="20" t="s">
        <v>540</v>
      </c>
      <c r="D79" s="20" t="s">
        <v>285</v>
      </c>
      <c r="E79" s="20" t="s">
        <v>169</v>
      </c>
      <c r="F79" s="20" t="s">
        <v>399</v>
      </c>
      <c r="G79" s="20">
        <v>2022.1</v>
      </c>
      <c r="H79" s="20">
        <v>2022.12</v>
      </c>
      <c r="I79" s="29" t="s">
        <v>541</v>
      </c>
      <c r="J79" s="30">
        <v>20</v>
      </c>
      <c r="K79" s="20" t="s">
        <v>198</v>
      </c>
      <c r="L79" s="20" t="s">
        <v>542</v>
      </c>
      <c r="M79" s="31" t="s">
        <v>543</v>
      </c>
      <c r="N79" s="32" t="s">
        <v>544</v>
      </c>
      <c r="O79" s="32" t="s">
        <v>544</v>
      </c>
      <c r="P79" s="20" t="s">
        <v>545</v>
      </c>
      <c r="Q79" s="20" t="s">
        <v>169</v>
      </c>
      <c r="R79" s="20"/>
    </row>
    <row r="80" s="2" customFormat="1" ht="24" customHeight="1" spans="1:18">
      <c r="A80" s="20">
        <v>2</v>
      </c>
      <c r="B80" s="20" t="s">
        <v>539</v>
      </c>
      <c r="C80" s="20" t="s">
        <v>546</v>
      </c>
      <c r="D80" s="20" t="s">
        <v>387</v>
      </c>
      <c r="E80" s="20" t="s">
        <v>436</v>
      </c>
      <c r="F80" s="20" t="s">
        <v>547</v>
      </c>
      <c r="G80" s="20">
        <v>2022.1</v>
      </c>
      <c r="H80" s="20">
        <v>2022.12</v>
      </c>
      <c r="I80" s="29" t="s">
        <v>548</v>
      </c>
      <c r="J80" s="30">
        <v>40</v>
      </c>
      <c r="K80" s="20" t="s">
        <v>149</v>
      </c>
      <c r="L80" s="20" t="s">
        <v>549</v>
      </c>
      <c r="M80" s="31" t="s">
        <v>532</v>
      </c>
      <c r="N80" s="32" t="s">
        <v>550</v>
      </c>
      <c r="O80" s="32" t="s">
        <v>544</v>
      </c>
      <c r="P80" s="20" t="s">
        <v>545</v>
      </c>
      <c r="Q80" s="20" t="s">
        <v>436</v>
      </c>
      <c r="R80" s="20"/>
    </row>
    <row r="81" s="2" customFormat="1" ht="34" customHeight="1" spans="1:18">
      <c r="A81" s="20">
        <v>3</v>
      </c>
      <c r="B81" s="20" t="s">
        <v>539</v>
      </c>
      <c r="C81" s="20" t="s">
        <v>551</v>
      </c>
      <c r="D81" s="20" t="s">
        <v>387</v>
      </c>
      <c r="E81" s="20" t="s">
        <v>162</v>
      </c>
      <c r="F81" s="20" t="s">
        <v>552</v>
      </c>
      <c r="G81" s="20">
        <v>2022.2</v>
      </c>
      <c r="H81" s="20">
        <v>2022.9</v>
      </c>
      <c r="I81" s="29" t="s">
        <v>553</v>
      </c>
      <c r="J81" s="30">
        <v>35</v>
      </c>
      <c r="K81" s="20" t="s">
        <v>149</v>
      </c>
      <c r="L81" s="20" t="s">
        <v>554</v>
      </c>
      <c r="M81" s="31" t="s">
        <v>555</v>
      </c>
      <c r="N81" s="29" t="s">
        <v>556</v>
      </c>
      <c r="O81" s="32" t="s">
        <v>556</v>
      </c>
      <c r="P81" s="20" t="s">
        <v>545</v>
      </c>
      <c r="Q81" s="20" t="s">
        <v>545</v>
      </c>
      <c r="R81" s="20"/>
    </row>
    <row r="82" s="2" customFormat="1" ht="24" customHeight="1" spans="1:18">
      <c r="A82" s="18" t="s">
        <v>25</v>
      </c>
      <c r="B82" s="18"/>
      <c r="C82" s="18" t="s">
        <v>68</v>
      </c>
      <c r="D82" s="18"/>
      <c r="E82" s="18"/>
      <c r="F82" s="18"/>
      <c r="G82" s="18"/>
      <c r="H82" s="18"/>
      <c r="I82" s="28" t="s">
        <v>557</v>
      </c>
      <c r="J82" s="26">
        <f>J83+J85</f>
        <v>1233.9206</v>
      </c>
      <c r="K82" s="18"/>
      <c r="L82" s="18"/>
      <c r="M82" s="18" t="s">
        <v>558</v>
      </c>
      <c r="N82" s="27"/>
      <c r="O82" s="27"/>
      <c r="P82" s="18"/>
      <c r="Q82" s="18"/>
      <c r="R82" s="18"/>
    </row>
    <row r="83" s="2" customFormat="1" ht="24" customHeight="1" spans="1:18">
      <c r="A83" s="18" t="s">
        <v>56</v>
      </c>
      <c r="B83" s="18"/>
      <c r="C83" s="18" t="s">
        <v>67</v>
      </c>
      <c r="D83" s="18"/>
      <c r="E83" s="18"/>
      <c r="F83" s="18"/>
      <c r="G83" s="18"/>
      <c r="H83" s="18"/>
      <c r="I83" s="28" t="s">
        <v>559</v>
      </c>
      <c r="J83" s="26">
        <v>27.3</v>
      </c>
      <c r="K83" s="18"/>
      <c r="L83" s="18"/>
      <c r="M83" s="18" t="s">
        <v>560</v>
      </c>
      <c r="N83" s="27"/>
      <c r="O83" s="27"/>
      <c r="P83" s="18"/>
      <c r="Q83" s="18"/>
      <c r="R83" s="18"/>
    </row>
    <row r="84" s="2" customFormat="1" ht="24" customHeight="1" spans="1:18">
      <c r="A84" s="20">
        <v>1</v>
      </c>
      <c r="B84" s="20" t="s">
        <v>68</v>
      </c>
      <c r="C84" s="20" t="s">
        <v>561</v>
      </c>
      <c r="D84" s="20" t="s">
        <v>387</v>
      </c>
      <c r="E84" s="20" t="s">
        <v>436</v>
      </c>
      <c r="F84" s="20" t="s">
        <v>562</v>
      </c>
      <c r="G84" s="20">
        <v>2022.1</v>
      </c>
      <c r="H84" s="20">
        <v>2022.12</v>
      </c>
      <c r="I84" s="29" t="s">
        <v>563</v>
      </c>
      <c r="J84" s="30">
        <v>27.3</v>
      </c>
      <c r="K84" s="20" t="s">
        <v>198</v>
      </c>
      <c r="L84" s="20" t="s">
        <v>564</v>
      </c>
      <c r="M84" s="31" t="s">
        <v>538</v>
      </c>
      <c r="N84" s="32" t="s">
        <v>565</v>
      </c>
      <c r="O84" s="32" t="s">
        <v>565</v>
      </c>
      <c r="P84" s="20" t="s">
        <v>545</v>
      </c>
      <c r="Q84" s="20" t="s">
        <v>436</v>
      </c>
      <c r="R84" s="20"/>
    </row>
    <row r="85" s="2" customFormat="1" ht="24" customHeight="1" spans="1:18">
      <c r="A85" s="18" t="s">
        <v>62</v>
      </c>
      <c r="B85" s="18"/>
      <c r="C85" s="18" t="s">
        <v>69</v>
      </c>
      <c r="D85" s="18"/>
      <c r="E85" s="18"/>
      <c r="F85" s="18"/>
      <c r="G85" s="18"/>
      <c r="H85" s="18"/>
      <c r="I85" s="28" t="s">
        <v>566</v>
      </c>
      <c r="J85" s="26">
        <f>SUM(J86:J88)</f>
        <v>1206.6206</v>
      </c>
      <c r="K85" s="18"/>
      <c r="L85" s="18"/>
      <c r="M85" s="18" t="s">
        <v>567</v>
      </c>
      <c r="N85" s="27"/>
      <c r="O85" s="27"/>
      <c r="P85" s="18"/>
      <c r="Q85" s="18"/>
      <c r="R85" s="18"/>
    </row>
    <row r="86" s="1" customFormat="1" ht="36" customHeight="1" spans="1:18">
      <c r="A86" s="20">
        <v>1</v>
      </c>
      <c r="B86" s="20" t="s">
        <v>568</v>
      </c>
      <c r="C86" s="20" t="s">
        <v>569</v>
      </c>
      <c r="D86" s="20" t="s">
        <v>387</v>
      </c>
      <c r="E86" s="20" t="s">
        <v>445</v>
      </c>
      <c r="F86" s="20"/>
      <c r="G86" s="20">
        <v>2022.1</v>
      </c>
      <c r="H86" s="20">
        <v>2022.12</v>
      </c>
      <c r="I86" s="29" t="s">
        <v>570</v>
      </c>
      <c r="J86" s="30">
        <v>350</v>
      </c>
      <c r="K86" s="20" t="s">
        <v>198</v>
      </c>
      <c r="L86" s="20" t="s">
        <v>571</v>
      </c>
      <c r="M86" s="31" t="s">
        <v>572</v>
      </c>
      <c r="N86" s="29" t="s">
        <v>573</v>
      </c>
      <c r="O86" s="32" t="s">
        <v>573</v>
      </c>
      <c r="P86" s="20" t="s">
        <v>574</v>
      </c>
      <c r="Q86" s="20" t="s">
        <v>574</v>
      </c>
      <c r="R86" s="20"/>
    </row>
    <row r="87" s="1" customFormat="1" ht="36" customHeight="1" spans="1:18">
      <c r="A87" s="21">
        <v>2</v>
      </c>
      <c r="B87" s="21" t="s">
        <v>568</v>
      </c>
      <c r="C87" s="21" t="s">
        <v>569</v>
      </c>
      <c r="D87" s="21" t="s">
        <v>387</v>
      </c>
      <c r="E87" s="21" t="s">
        <v>445</v>
      </c>
      <c r="F87" s="21"/>
      <c r="G87" s="20">
        <v>2022.7</v>
      </c>
      <c r="H87" s="21">
        <v>2022.12</v>
      </c>
      <c r="I87" s="34" t="s">
        <v>575</v>
      </c>
      <c r="J87" s="35">
        <v>615</v>
      </c>
      <c r="K87" s="20" t="s">
        <v>198</v>
      </c>
      <c r="L87" s="20" t="s">
        <v>571</v>
      </c>
      <c r="M87" s="33" t="s">
        <v>572</v>
      </c>
      <c r="N87" s="34" t="s">
        <v>573</v>
      </c>
      <c r="O87" s="36" t="s">
        <v>573</v>
      </c>
      <c r="P87" s="21" t="s">
        <v>574</v>
      </c>
      <c r="Q87" s="21" t="s">
        <v>574</v>
      </c>
      <c r="R87" s="20"/>
    </row>
    <row r="88" s="1" customFormat="1" ht="36" customHeight="1" spans="1:18">
      <c r="A88" s="21">
        <v>3</v>
      </c>
      <c r="B88" s="20" t="s">
        <v>68</v>
      </c>
      <c r="C88" s="20" t="s">
        <v>576</v>
      </c>
      <c r="D88" s="20" t="s">
        <v>387</v>
      </c>
      <c r="E88" s="20" t="s">
        <v>445</v>
      </c>
      <c r="F88" s="20" t="s">
        <v>445</v>
      </c>
      <c r="G88" s="30">
        <v>2020</v>
      </c>
      <c r="H88" s="20">
        <v>2021</v>
      </c>
      <c r="I88" s="32" t="s">
        <v>577</v>
      </c>
      <c r="J88" s="45">
        <v>241.6206</v>
      </c>
      <c r="K88" s="20" t="s">
        <v>198</v>
      </c>
      <c r="L88" s="20" t="s">
        <v>578</v>
      </c>
      <c r="M88" s="31" t="s">
        <v>579</v>
      </c>
      <c r="N88" s="29" t="s">
        <v>580</v>
      </c>
      <c r="O88" s="32" t="s">
        <v>580</v>
      </c>
      <c r="P88" s="20" t="s">
        <v>581</v>
      </c>
      <c r="Q88" s="20" t="s">
        <v>581</v>
      </c>
      <c r="R88" s="20"/>
    </row>
    <row r="89" s="2" customFormat="1" ht="36" customHeight="1" spans="1:18">
      <c r="A89" s="18" t="s">
        <v>40</v>
      </c>
      <c r="B89" s="18"/>
      <c r="C89" s="18" t="s">
        <v>70</v>
      </c>
      <c r="D89" s="18"/>
      <c r="E89" s="18"/>
      <c r="F89" s="18"/>
      <c r="G89" s="18"/>
      <c r="H89" s="18"/>
      <c r="I89" s="28" t="s">
        <v>582</v>
      </c>
      <c r="J89" s="26">
        <f>SUM(J90,J96,J98)</f>
        <v>2552.45</v>
      </c>
      <c r="K89" s="18"/>
      <c r="L89" s="18"/>
      <c r="M89" s="18" t="s">
        <v>583</v>
      </c>
      <c r="N89" s="27"/>
      <c r="O89" s="27"/>
      <c r="P89" s="18"/>
      <c r="Q89" s="18"/>
      <c r="R89" s="18"/>
    </row>
    <row r="90" s="2" customFormat="1" ht="24" customHeight="1" spans="1:18">
      <c r="A90" s="18" t="s">
        <v>56</v>
      </c>
      <c r="B90" s="18"/>
      <c r="C90" s="18" t="s">
        <v>71</v>
      </c>
      <c r="D90" s="18"/>
      <c r="E90" s="18"/>
      <c r="F90" s="18"/>
      <c r="G90" s="18"/>
      <c r="H90" s="18"/>
      <c r="I90" s="28" t="s">
        <v>584</v>
      </c>
      <c r="J90" s="26">
        <f>SUM(J91:J95)</f>
        <v>1172.95</v>
      </c>
      <c r="K90" s="18"/>
      <c r="L90" s="18"/>
      <c r="M90" s="18" t="s">
        <v>585</v>
      </c>
      <c r="N90" s="27"/>
      <c r="O90" s="27"/>
      <c r="P90" s="18"/>
      <c r="Q90" s="18"/>
      <c r="R90" s="18"/>
    </row>
    <row r="91" s="2" customFormat="1" ht="26" customHeight="1" spans="1:18">
      <c r="A91" s="20">
        <v>1</v>
      </c>
      <c r="B91" s="20" t="s">
        <v>586</v>
      </c>
      <c r="C91" s="20" t="s">
        <v>587</v>
      </c>
      <c r="D91" s="20" t="s">
        <v>387</v>
      </c>
      <c r="E91" s="20" t="s">
        <v>445</v>
      </c>
      <c r="F91" s="20"/>
      <c r="G91" s="20">
        <v>2022.1</v>
      </c>
      <c r="H91" s="20">
        <v>2022.12</v>
      </c>
      <c r="I91" s="29" t="s">
        <v>588</v>
      </c>
      <c r="J91" s="30">
        <v>450</v>
      </c>
      <c r="K91" s="20" t="s">
        <v>198</v>
      </c>
      <c r="L91" s="20" t="s">
        <v>589</v>
      </c>
      <c r="M91" s="31" t="s">
        <v>558</v>
      </c>
      <c r="N91" s="32" t="s">
        <v>590</v>
      </c>
      <c r="O91" s="32" t="s">
        <v>591</v>
      </c>
      <c r="P91" s="20" t="s">
        <v>536</v>
      </c>
      <c r="Q91" s="20" t="s">
        <v>536</v>
      </c>
      <c r="R91" s="20"/>
    </row>
    <row r="92" s="1" customFormat="1" ht="26" customHeight="1" spans="1:18">
      <c r="A92" s="20">
        <v>2</v>
      </c>
      <c r="B92" s="20" t="s">
        <v>586</v>
      </c>
      <c r="C92" s="20" t="s">
        <v>587</v>
      </c>
      <c r="D92" s="20" t="s">
        <v>387</v>
      </c>
      <c r="E92" s="20" t="s">
        <v>445</v>
      </c>
      <c r="F92" s="20"/>
      <c r="G92" s="20">
        <v>2022.1</v>
      </c>
      <c r="H92" s="20">
        <v>2022.12</v>
      </c>
      <c r="I92" s="32" t="s">
        <v>592</v>
      </c>
      <c r="J92" s="30">
        <v>500</v>
      </c>
      <c r="K92" s="20" t="s">
        <v>198</v>
      </c>
      <c r="L92" s="20" t="s">
        <v>589</v>
      </c>
      <c r="M92" s="31" t="s">
        <v>560</v>
      </c>
      <c r="N92" s="32" t="s">
        <v>593</v>
      </c>
      <c r="O92" s="32" t="s">
        <v>591</v>
      </c>
      <c r="P92" s="20" t="s">
        <v>536</v>
      </c>
      <c r="Q92" s="20" t="s">
        <v>536</v>
      </c>
      <c r="R92" s="20"/>
    </row>
    <row r="93" s="1" customFormat="1" ht="38" customHeight="1" spans="1:18">
      <c r="A93" s="20">
        <v>3</v>
      </c>
      <c r="B93" s="20" t="s">
        <v>594</v>
      </c>
      <c r="C93" s="20" t="s">
        <v>595</v>
      </c>
      <c r="D93" s="20" t="s">
        <v>387</v>
      </c>
      <c r="E93" s="20" t="s">
        <v>445</v>
      </c>
      <c r="F93" s="20"/>
      <c r="G93" s="20">
        <v>2022.1</v>
      </c>
      <c r="H93" s="20">
        <v>2022.12</v>
      </c>
      <c r="I93" s="29" t="s">
        <v>596</v>
      </c>
      <c r="J93" s="30">
        <v>100</v>
      </c>
      <c r="K93" s="20" t="s">
        <v>198</v>
      </c>
      <c r="L93" s="20" t="s">
        <v>597</v>
      </c>
      <c r="M93" s="31" t="s">
        <v>598</v>
      </c>
      <c r="N93" s="32" t="s">
        <v>596</v>
      </c>
      <c r="O93" s="32" t="s">
        <v>596</v>
      </c>
      <c r="P93" s="20" t="s">
        <v>536</v>
      </c>
      <c r="Q93" s="20" t="s">
        <v>536</v>
      </c>
      <c r="R93" s="20"/>
    </row>
    <row r="94" s="1" customFormat="1" ht="24" customHeight="1" spans="1:18">
      <c r="A94" s="20">
        <v>4</v>
      </c>
      <c r="B94" s="21" t="s">
        <v>594</v>
      </c>
      <c r="C94" s="21" t="s">
        <v>594</v>
      </c>
      <c r="D94" s="21" t="s">
        <v>387</v>
      </c>
      <c r="E94" s="21" t="s">
        <v>445</v>
      </c>
      <c r="F94" s="21"/>
      <c r="G94" s="20">
        <v>2022.7</v>
      </c>
      <c r="H94" s="21">
        <v>2022.12</v>
      </c>
      <c r="I94" s="34" t="s">
        <v>599</v>
      </c>
      <c r="J94" s="35">
        <v>10</v>
      </c>
      <c r="K94" s="21" t="s">
        <v>600</v>
      </c>
      <c r="L94" s="21" t="s">
        <v>601</v>
      </c>
      <c r="M94" s="33" t="s">
        <v>567</v>
      </c>
      <c r="N94" s="36" t="s">
        <v>602</v>
      </c>
      <c r="O94" s="36" t="s">
        <v>603</v>
      </c>
      <c r="P94" s="21" t="s">
        <v>604</v>
      </c>
      <c r="Q94" s="21" t="s">
        <v>604</v>
      </c>
      <c r="R94" s="20"/>
    </row>
    <row r="95" s="1" customFormat="1" ht="24" customHeight="1" spans="1:18">
      <c r="A95" s="20">
        <v>5</v>
      </c>
      <c r="B95" s="20" t="s">
        <v>594</v>
      </c>
      <c r="C95" s="20" t="s">
        <v>605</v>
      </c>
      <c r="D95" s="20" t="s">
        <v>387</v>
      </c>
      <c r="E95" s="20" t="s">
        <v>445</v>
      </c>
      <c r="F95" s="20"/>
      <c r="G95" s="20">
        <v>2022.1</v>
      </c>
      <c r="H95" s="20">
        <v>2022.12</v>
      </c>
      <c r="I95" s="29" t="s">
        <v>606</v>
      </c>
      <c r="J95" s="30">
        <v>112.95</v>
      </c>
      <c r="K95" s="20" t="s">
        <v>198</v>
      </c>
      <c r="L95" s="20" t="s">
        <v>607</v>
      </c>
      <c r="M95" s="31" t="s">
        <v>608</v>
      </c>
      <c r="N95" s="32" t="s">
        <v>609</v>
      </c>
      <c r="O95" s="32" t="s">
        <v>609</v>
      </c>
      <c r="P95" s="20" t="s">
        <v>581</v>
      </c>
      <c r="Q95" s="20" t="s">
        <v>581</v>
      </c>
      <c r="R95" s="20"/>
    </row>
    <row r="96" s="1" customFormat="1" ht="24" customHeight="1" spans="1:18">
      <c r="A96" s="18" t="s">
        <v>62</v>
      </c>
      <c r="B96" s="18"/>
      <c r="C96" s="18" t="s">
        <v>610</v>
      </c>
      <c r="D96" s="18"/>
      <c r="E96" s="18"/>
      <c r="F96" s="18"/>
      <c r="G96" s="18"/>
      <c r="H96" s="18"/>
      <c r="I96" s="28" t="s">
        <v>611</v>
      </c>
      <c r="J96" s="26">
        <f>SUM(J97:J97)</f>
        <v>245</v>
      </c>
      <c r="K96" s="18"/>
      <c r="L96" s="18"/>
      <c r="M96" s="18" t="s">
        <v>612</v>
      </c>
      <c r="N96" s="27"/>
      <c r="O96" s="27"/>
      <c r="P96" s="18"/>
      <c r="Q96" s="18"/>
      <c r="R96" s="18"/>
    </row>
    <row r="97" s="4" customFormat="1" ht="34" customHeight="1" spans="1:18">
      <c r="A97" s="21">
        <v>1</v>
      </c>
      <c r="B97" s="21" t="s">
        <v>613</v>
      </c>
      <c r="C97" s="21" t="s">
        <v>613</v>
      </c>
      <c r="D97" s="21" t="s">
        <v>387</v>
      </c>
      <c r="E97" s="21" t="s">
        <v>445</v>
      </c>
      <c r="F97" s="21"/>
      <c r="G97" s="21">
        <v>2022.8</v>
      </c>
      <c r="H97" s="21">
        <v>2022.12</v>
      </c>
      <c r="I97" s="36" t="s">
        <v>614</v>
      </c>
      <c r="J97" s="35">
        <v>245</v>
      </c>
      <c r="K97" s="46" t="s">
        <v>615</v>
      </c>
      <c r="L97" s="21" t="s">
        <v>616</v>
      </c>
      <c r="M97" s="46" t="s">
        <v>617</v>
      </c>
      <c r="N97" s="36" t="s">
        <v>618</v>
      </c>
      <c r="O97" s="36" t="s">
        <v>618</v>
      </c>
      <c r="P97" s="21" t="s">
        <v>536</v>
      </c>
      <c r="Q97" s="21" t="s">
        <v>536</v>
      </c>
      <c r="R97" s="21"/>
    </row>
    <row r="98" s="1" customFormat="1" ht="34" customHeight="1" spans="1:18">
      <c r="A98" s="18" t="s">
        <v>64</v>
      </c>
      <c r="B98" s="18"/>
      <c r="C98" s="18" t="s">
        <v>73</v>
      </c>
      <c r="D98" s="18"/>
      <c r="E98" s="18"/>
      <c r="F98" s="18"/>
      <c r="G98" s="18"/>
      <c r="H98" s="18"/>
      <c r="I98" s="28" t="s">
        <v>619</v>
      </c>
      <c r="J98" s="26">
        <f>SUM(J99:J103)</f>
        <v>1134.5</v>
      </c>
      <c r="K98" s="18"/>
      <c r="L98" s="18"/>
      <c r="M98" s="18" t="s">
        <v>620</v>
      </c>
      <c r="N98" s="27"/>
      <c r="O98" s="27"/>
      <c r="P98" s="18"/>
      <c r="Q98" s="18"/>
      <c r="R98" s="18"/>
    </row>
    <row r="99" s="1" customFormat="1" ht="25" customHeight="1" spans="1:18">
      <c r="A99" s="20">
        <v>1</v>
      </c>
      <c r="B99" s="20" t="s">
        <v>73</v>
      </c>
      <c r="C99" s="20" t="s">
        <v>621</v>
      </c>
      <c r="D99" s="20" t="s">
        <v>387</v>
      </c>
      <c r="E99" s="20" t="s">
        <v>445</v>
      </c>
      <c r="F99" s="20"/>
      <c r="G99" s="20">
        <v>2022.1</v>
      </c>
      <c r="H99" s="20">
        <v>2022.12</v>
      </c>
      <c r="I99" s="29" t="s">
        <v>622</v>
      </c>
      <c r="J99" s="30">
        <v>200</v>
      </c>
      <c r="K99" s="20" t="s">
        <v>623</v>
      </c>
      <c r="L99" s="20" t="s">
        <v>622</v>
      </c>
      <c r="M99" s="31" t="s">
        <v>624</v>
      </c>
      <c r="N99" s="32" t="s">
        <v>625</v>
      </c>
      <c r="O99" s="32" t="s">
        <v>626</v>
      </c>
      <c r="P99" s="20" t="s">
        <v>536</v>
      </c>
      <c r="Q99" s="20" t="s">
        <v>536</v>
      </c>
      <c r="R99" s="20"/>
    </row>
    <row r="100" s="1" customFormat="1" ht="31.5" spans="1:18">
      <c r="A100" s="20">
        <v>2</v>
      </c>
      <c r="B100" s="20" t="s">
        <v>539</v>
      </c>
      <c r="C100" s="20" t="s">
        <v>627</v>
      </c>
      <c r="D100" s="20" t="s">
        <v>387</v>
      </c>
      <c r="E100" s="20" t="s">
        <v>146</v>
      </c>
      <c r="F100" s="20" t="s">
        <v>628</v>
      </c>
      <c r="G100" s="20">
        <v>2022.1</v>
      </c>
      <c r="H100" s="20">
        <v>2022.12</v>
      </c>
      <c r="I100" s="32" t="s">
        <v>629</v>
      </c>
      <c r="J100" s="30">
        <v>34.5</v>
      </c>
      <c r="K100" s="20" t="s">
        <v>198</v>
      </c>
      <c r="L100" s="20" t="s">
        <v>630</v>
      </c>
      <c r="M100" s="31" t="s">
        <v>583</v>
      </c>
      <c r="N100" s="32" t="s">
        <v>631</v>
      </c>
      <c r="O100" s="32" t="s">
        <v>631</v>
      </c>
      <c r="P100" s="20" t="s">
        <v>545</v>
      </c>
      <c r="Q100" s="20" t="s">
        <v>146</v>
      </c>
      <c r="R100" s="20"/>
    </row>
    <row r="101" s="1" customFormat="1" ht="37" customHeight="1" spans="1:18">
      <c r="A101" s="20">
        <v>3</v>
      </c>
      <c r="B101" s="20" t="s">
        <v>73</v>
      </c>
      <c r="C101" s="20" t="s">
        <v>632</v>
      </c>
      <c r="D101" s="20" t="s">
        <v>387</v>
      </c>
      <c r="E101" s="20" t="s">
        <v>445</v>
      </c>
      <c r="F101" s="20"/>
      <c r="G101" s="20">
        <v>2022.1</v>
      </c>
      <c r="H101" s="20">
        <v>2022.12</v>
      </c>
      <c r="I101" s="32" t="s">
        <v>633</v>
      </c>
      <c r="J101" s="30">
        <v>700</v>
      </c>
      <c r="K101" s="20" t="s">
        <v>198</v>
      </c>
      <c r="L101" s="20" t="s">
        <v>634</v>
      </c>
      <c r="M101" s="31" t="s">
        <v>585</v>
      </c>
      <c r="N101" s="32" t="s">
        <v>635</v>
      </c>
      <c r="O101" s="32" t="s">
        <v>635</v>
      </c>
      <c r="P101" s="20" t="s">
        <v>636</v>
      </c>
      <c r="Q101" s="20" t="s">
        <v>637</v>
      </c>
      <c r="R101" s="20"/>
    </row>
    <row r="102" s="5" customFormat="1" ht="46" customHeight="1" spans="1:18">
      <c r="A102" s="20">
        <v>4</v>
      </c>
      <c r="B102" s="20" t="s">
        <v>73</v>
      </c>
      <c r="C102" s="20" t="s">
        <v>638</v>
      </c>
      <c r="D102" s="20" t="s">
        <v>387</v>
      </c>
      <c r="E102" s="20" t="s">
        <v>445</v>
      </c>
      <c r="F102" s="20"/>
      <c r="G102" s="20">
        <v>2022.1</v>
      </c>
      <c r="H102" s="20">
        <v>2022.12</v>
      </c>
      <c r="I102" s="32" t="s">
        <v>639</v>
      </c>
      <c r="J102" s="30">
        <v>90</v>
      </c>
      <c r="K102" s="20" t="s">
        <v>198</v>
      </c>
      <c r="L102" s="20" t="s">
        <v>640</v>
      </c>
      <c r="M102" s="31" t="s">
        <v>641</v>
      </c>
      <c r="N102" s="32" t="s">
        <v>642</v>
      </c>
      <c r="O102" s="32" t="s">
        <v>642</v>
      </c>
      <c r="P102" s="20" t="s">
        <v>636</v>
      </c>
      <c r="Q102" s="20" t="s">
        <v>637</v>
      </c>
      <c r="R102" s="20"/>
    </row>
    <row r="103" s="1" customFormat="1" ht="33" customHeight="1" spans="1:18">
      <c r="A103" s="20">
        <v>5</v>
      </c>
      <c r="B103" s="20" t="s">
        <v>73</v>
      </c>
      <c r="C103" s="20" t="s">
        <v>621</v>
      </c>
      <c r="D103" s="20" t="s">
        <v>387</v>
      </c>
      <c r="E103" s="20" t="s">
        <v>445</v>
      </c>
      <c r="F103" s="20"/>
      <c r="G103" s="20">
        <v>2022.1</v>
      </c>
      <c r="H103" s="20">
        <v>2022.12</v>
      </c>
      <c r="I103" s="32" t="s">
        <v>643</v>
      </c>
      <c r="J103" s="30">
        <v>110</v>
      </c>
      <c r="K103" s="20" t="s">
        <v>198</v>
      </c>
      <c r="L103" s="32" t="s">
        <v>644</v>
      </c>
      <c r="M103" s="31" t="s">
        <v>645</v>
      </c>
      <c r="N103" s="32" t="s">
        <v>625</v>
      </c>
      <c r="O103" s="32" t="s">
        <v>646</v>
      </c>
      <c r="P103" s="20" t="s">
        <v>636</v>
      </c>
      <c r="Q103" s="20" t="s">
        <v>637</v>
      </c>
      <c r="R103" s="20"/>
    </row>
    <row r="104" s="2" customFormat="1" ht="26" customHeight="1" spans="1:18">
      <c r="A104" s="19" t="s">
        <v>74</v>
      </c>
      <c r="B104" s="18"/>
      <c r="C104" s="18" t="s">
        <v>75</v>
      </c>
      <c r="D104" s="18"/>
      <c r="E104" s="18"/>
      <c r="F104" s="18"/>
      <c r="G104" s="18"/>
      <c r="H104" s="18"/>
      <c r="I104" s="27" t="s">
        <v>647</v>
      </c>
      <c r="J104" s="26">
        <f>J105+J285</f>
        <v>23830.7727</v>
      </c>
      <c r="K104" s="18"/>
      <c r="L104" s="18"/>
      <c r="M104" s="18" t="s">
        <v>648</v>
      </c>
      <c r="N104" s="27"/>
      <c r="O104" s="27"/>
      <c r="P104" s="18"/>
      <c r="Q104" s="18"/>
      <c r="R104" s="18"/>
    </row>
    <row r="105" s="2" customFormat="1" ht="26" customHeight="1" spans="1:18">
      <c r="A105" s="18" t="s">
        <v>7</v>
      </c>
      <c r="B105" s="18"/>
      <c r="C105" s="18" t="s">
        <v>55</v>
      </c>
      <c r="D105" s="18"/>
      <c r="E105" s="18"/>
      <c r="F105" s="18"/>
      <c r="G105" s="18"/>
      <c r="H105" s="18"/>
      <c r="I105" s="28" t="s">
        <v>649</v>
      </c>
      <c r="J105" s="26">
        <f>J106+J149+J206+J215+J258+J263</f>
        <v>13002.8315</v>
      </c>
      <c r="K105" s="18"/>
      <c r="L105" s="18"/>
      <c r="M105" s="18" t="s">
        <v>650</v>
      </c>
      <c r="N105" s="27"/>
      <c r="O105" s="27"/>
      <c r="P105" s="18"/>
      <c r="Q105" s="18"/>
      <c r="R105" s="18"/>
    </row>
    <row r="106" s="3" customFormat="1" ht="24" customHeight="1" spans="1:18">
      <c r="A106" s="18" t="s">
        <v>56</v>
      </c>
      <c r="B106" s="18"/>
      <c r="C106" s="18" t="s">
        <v>76</v>
      </c>
      <c r="D106" s="18"/>
      <c r="E106" s="18"/>
      <c r="F106" s="18"/>
      <c r="G106" s="18"/>
      <c r="H106" s="18"/>
      <c r="I106" s="28" t="s">
        <v>651</v>
      </c>
      <c r="J106" s="26">
        <f>SUM(J107:J148)</f>
        <v>3851.6812</v>
      </c>
      <c r="K106" s="18"/>
      <c r="L106" s="18"/>
      <c r="M106" s="18" t="s">
        <v>652</v>
      </c>
      <c r="N106" s="27"/>
      <c r="O106" s="27"/>
      <c r="P106" s="18"/>
      <c r="Q106" s="18"/>
      <c r="R106" s="18"/>
    </row>
    <row r="107" s="3" customFormat="1" ht="24" customHeight="1" spans="1:18">
      <c r="A107" s="20">
        <v>1</v>
      </c>
      <c r="B107" s="20" t="s">
        <v>144</v>
      </c>
      <c r="C107" s="20" t="s">
        <v>653</v>
      </c>
      <c r="D107" s="20" t="s">
        <v>387</v>
      </c>
      <c r="E107" s="20" t="s">
        <v>146</v>
      </c>
      <c r="F107" s="20" t="s">
        <v>654</v>
      </c>
      <c r="G107" s="20">
        <v>2022.3</v>
      </c>
      <c r="H107" s="20">
        <v>2022.12</v>
      </c>
      <c r="I107" s="29" t="s">
        <v>655</v>
      </c>
      <c r="J107" s="30">
        <v>212</v>
      </c>
      <c r="K107" s="20" t="s">
        <v>198</v>
      </c>
      <c r="L107" s="20" t="s">
        <v>656</v>
      </c>
      <c r="M107" s="31" t="s">
        <v>657</v>
      </c>
      <c r="N107" s="32" t="s">
        <v>658</v>
      </c>
      <c r="O107" s="32" t="s">
        <v>658</v>
      </c>
      <c r="P107" s="20" t="s">
        <v>659</v>
      </c>
      <c r="Q107" s="20" t="s">
        <v>659</v>
      </c>
      <c r="R107" s="20"/>
    </row>
    <row r="108" s="2" customFormat="1" ht="24" customHeight="1" spans="1:18">
      <c r="A108" s="20">
        <v>2</v>
      </c>
      <c r="B108" s="20" t="s">
        <v>144</v>
      </c>
      <c r="C108" s="20" t="s">
        <v>653</v>
      </c>
      <c r="D108" s="20" t="s">
        <v>387</v>
      </c>
      <c r="E108" s="20" t="s">
        <v>146</v>
      </c>
      <c r="F108" s="20" t="s">
        <v>315</v>
      </c>
      <c r="G108" s="20">
        <v>2022.3</v>
      </c>
      <c r="H108" s="20">
        <v>2022.12</v>
      </c>
      <c r="I108" s="29" t="s">
        <v>660</v>
      </c>
      <c r="J108" s="30">
        <v>64</v>
      </c>
      <c r="K108" s="20" t="s">
        <v>198</v>
      </c>
      <c r="L108" s="20" t="s">
        <v>661</v>
      </c>
      <c r="M108" s="31" t="s">
        <v>662</v>
      </c>
      <c r="N108" s="32" t="s">
        <v>663</v>
      </c>
      <c r="O108" s="32" t="s">
        <v>663</v>
      </c>
      <c r="P108" s="20" t="s">
        <v>659</v>
      </c>
      <c r="Q108" s="20" t="s">
        <v>659</v>
      </c>
      <c r="R108" s="20"/>
    </row>
    <row r="109" s="2" customFormat="1" ht="24" customHeight="1" spans="1:18">
      <c r="A109" s="20">
        <v>3</v>
      </c>
      <c r="B109" s="20" t="s">
        <v>144</v>
      </c>
      <c r="C109" s="20" t="s">
        <v>653</v>
      </c>
      <c r="D109" s="20" t="s">
        <v>387</v>
      </c>
      <c r="E109" s="20" t="s">
        <v>146</v>
      </c>
      <c r="F109" s="20" t="s">
        <v>664</v>
      </c>
      <c r="G109" s="20">
        <v>2022.3</v>
      </c>
      <c r="H109" s="20">
        <v>2022.12</v>
      </c>
      <c r="I109" s="29" t="s">
        <v>665</v>
      </c>
      <c r="J109" s="30">
        <v>60</v>
      </c>
      <c r="K109" s="20" t="s">
        <v>149</v>
      </c>
      <c r="L109" s="20" t="s">
        <v>666</v>
      </c>
      <c r="M109" s="31" t="s">
        <v>667</v>
      </c>
      <c r="N109" s="32" t="s">
        <v>668</v>
      </c>
      <c r="O109" s="32" t="s">
        <v>668</v>
      </c>
      <c r="P109" s="20" t="s">
        <v>659</v>
      </c>
      <c r="Q109" s="20" t="s">
        <v>146</v>
      </c>
      <c r="R109" s="20"/>
    </row>
    <row r="110" s="2" customFormat="1" ht="24" customHeight="1" spans="1:18">
      <c r="A110" s="20">
        <v>4</v>
      </c>
      <c r="B110" s="20" t="s">
        <v>144</v>
      </c>
      <c r="C110" s="20" t="s">
        <v>653</v>
      </c>
      <c r="D110" s="20" t="s">
        <v>387</v>
      </c>
      <c r="E110" s="20" t="s">
        <v>183</v>
      </c>
      <c r="F110" s="20" t="s">
        <v>669</v>
      </c>
      <c r="G110" s="20">
        <v>2022.3</v>
      </c>
      <c r="H110" s="20">
        <v>2022.12</v>
      </c>
      <c r="I110" s="29" t="s">
        <v>670</v>
      </c>
      <c r="J110" s="30">
        <v>200</v>
      </c>
      <c r="K110" s="20" t="s">
        <v>198</v>
      </c>
      <c r="L110" s="20" t="s">
        <v>661</v>
      </c>
      <c r="M110" s="31" t="s">
        <v>612</v>
      </c>
      <c r="N110" s="32" t="s">
        <v>671</v>
      </c>
      <c r="O110" s="32" t="s">
        <v>671</v>
      </c>
      <c r="P110" s="20" t="s">
        <v>659</v>
      </c>
      <c r="Q110" s="20" t="s">
        <v>659</v>
      </c>
      <c r="R110" s="20"/>
    </row>
    <row r="111" s="2" customFormat="1" ht="24" customHeight="1" spans="1:18">
      <c r="A111" s="20">
        <v>5</v>
      </c>
      <c r="B111" s="20" t="s">
        <v>144</v>
      </c>
      <c r="C111" s="20" t="s">
        <v>76</v>
      </c>
      <c r="D111" s="20" t="s">
        <v>387</v>
      </c>
      <c r="E111" s="20" t="s">
        <v>176</v>
      </c>
      <c r="F111" s="20" t="s">
        <v>672</v>
      </c>
      <c r="G111" s="20">
        <v>2022.3</v>
      </c>
      <c r="H111" s="20">
        <v>2022.12</v>
      </c>
      <c r="I111" s="29" t="s">
        <v>673</v>
      </c>
      <c r="J111" s="30">
        <v>87</v>
      </c>
      <c r="K111" s="20" t="s">
        <v>149</v>
      </c>
      <c r="L111" s="20" t="s">
        <v>674</v>
      </c>
      <c r="M111" s="31" t="s">
        <v>675</v>
      </c>
      <c r="N111" s="32" t="s">
        <v>676</v>
      </c>
      <c r="O111" s="32" t="s">
        <v>676</v>
      </c>
      <c r="P111" s="20" t="s">
        <v>659</v>
      </c>
      <c r="Q111" s="20" t="s">
        <v>176</v>
      </c>
      <c r="R111" s="20"/>
    </row>
    <row r="112" s="2" customFormat="1" ht="24" customHeight="1" spans="1:18">
      <c r="A112" s="20">
        <v>6</v>
      </c>
      <c r="B112" s="20" t="s">
        <v>144</v>
      </c>
      <c r="C112" s="20" t="s">
        <v>653</v>
      </c>
      <c r="D112" s="20" t="s">
        <v>387</v>
      </c>
      <c r="E112" s="20" t="s">
        <v>176</v>
      </c>
      <c r="F112" s="20" t="s">
        <v>672</v>
      </c>
      <c r="G112" s="20">
        <v>2022.3</v>
      </c>
      <c r="H112" s="20">
        <v>2022.12</v>
      </c>
      <c r="I112" s="29" t="s">
        <v>677</v>
      </c>
      <c r="J112" s="30">
        <v>385</v>
      </c>
      <c r="K112" s="20" t="s">
        <v>198</v>
      </c>
      <c r="L112" s="20" t="s">
        <v>150</v>
      </c>
      <c r="M112" s="31" t="s">
        <v>620</v>
      </c>
      <c r="N112" s="32" t="s">
        <v>678</v>
      </c>
      <c r="O112" s="32" t="s">
        <v>678</v>
      </c>
      <c r="P112" s="20" t="s">
        <v>659</v>
      </c>
      <c r="Q112" s="20" t="s">
        <v>659</v>
      </c>
      <c r="R112" s="20"/>
    </row>
    <row r="113" s="2" customFormat="1" ht="24" customHeight="1" spans="1:18">
      <c r="A113" s="20">
        <v>7</v>
      </c>
      <c r="B113" s="20" t="s">
        <v>144</v>
      </c>
      <c r="C113" s="20" t="s">
        <v>653</v>
      </c>
      <c r="D113" s="20" t="s">
        <v>285</v>
      </c>
      <c r="E113" s="20" t="s">
        <v>155</v>
      </c>
      <c r="F113" s="20" t="s">
        <v>156</v>
      </c>
      <c r="G113" s="20">
        <v>2022.3</v>
      </c>
      <c r="H113" s="20">
        <v>2022.12</v>
      </c>
      <c r="I113" s="29" t="s">
        <v>679</v>
      </c>
      <c r="J113" s="30">
        <v>75</v>
      </c>
      <c r="K113" s="20" t="s">
        <v>149</v>
      </c>
      <c r="L113" s="20" t="s">
        <v>150</v>
      </c>
      <c r="M113" s="31" t="s">
        <v>680</v>
      </c>
      <c r="N113" s="32" t="s">
        <v>681</v>
      </c>
      <c r="O113" s="32" t="s">
        <v>681</v>
      </c>
      <c r="P113" s="20" t="s">
        <v>659</v>
      </c>
      <c r="Q113" s="20" t="s">
        <v>155</v>
      </c>
      <c r="R113" s="20"/>
    </row>
    <row r="114" s="2" customFormat="1" ht="24" customHeight="1" spans="1:18">
      <c r="A114" s="20">
        <v>8</v>
      </c>
      <c r="B114" s="20" t="s">
        <v>144</v>
      </c>
      <c r="C114" s="20" t="s">
        <v>653</v>
      </c>
      <c r="D114" s="20" t="s">
        <v>285</v>
      </c>
      <c r="E114" s="20" t="s">
        <v>155</v>
      </c>
      <c r="F114" s="20" t="s">
        <v>156</v>
      </c>
      <c r="G114" s="20">
        <v>2022.3</v>
      </c>
      <c r="H114" s="20">
        <v>2022.12</v>
      </c>
      <c r="I114" s="29" t="s">
        <v>682</v>
      </c>
      <c r="J114" s="30">
        <v>65</v>
      </c>
      <c r="K114" s="20" t="s">
        <v>198</v>
      </c>
      <c r="L114" s="20" t="s">
        <v>683</v>
      </c>
      <c r="M114" s="31" t="s">
        <v>684</v>
      </c>
      <c r="N114" s="32" t="s">
        <v>685</v>
      </c>
      <c r="O114" s="32" t="s">
        <v>685</v>
      </c>
      <c r="P114" s="20" t="s">
        <v>659</v>
      </c>
      <c r="Q114" s="20" t="s">
        <v>659</v>
      </c>
      <c r="R114" s="20"/>
    </row>
    <row r="115" s="2" customFormat="1" ht="24" customHeight="1" spans="1:18">
      <c r="A115" s="20">
        <v>9</v>
      </c>
      <c r="B115" s="20" t="s">
        <v>144</v>
      </c>
      <c r="C115" s="20" t="s">
        <v>653</v>
      </c>
      <c r="D115" s="20" t="s">
        <v>387</v>
      </c>
      <c r="E115" s="20" t="s">
        <v>155</v>
      </c>
      <c r="F115" s="20" t="s">
        <v>156</v>
      </c>
      <c r="G115" s="20" t="s">
        <v>686</v>
      </c>
      <c r="H115" s="20" t="s">
        <v>687</v>
      </c>
      <c r="I115" s="32" t="s">
        <v>688</v>
      </c>
      <c r="J115" s="45">
        <v>700</v>
      </c>
      <c r="K115" s="20" t="s">
        <v>198</v>
      </c>
      <c r="L115" s="20" t="s">
        <v>689</v>
      </c>
      <c r="M115" s="31" t="s">
        <v>690</v>
      </c>
      <c r="N115" s="32" t="s">
        <v>691</v>
      </c>
      <c r="O115" s="32" t="s">
        <v>692</v>
      </c>
      <c r="P115" s="32" t="s">
        <v>659</v>
      </c>
      <c r="Q115" s="32" t="s">
        <v>659</v>
      </c>
      <c r="R115" s="20"/>
    </row>
    <row r="116" s="2" customFormat="1" ht="24" customHeight="1" spans="1:18">
      <c r="A116" s="20">
        <v>10</v>
      </c>
      <c r="B116" s="20" t="s">
        <v>144</v>
      </c>
      <c r="C116" s="20" t="s">
        <v>653</v>
      </c>
      <c r="D116" s="20" t="s">
        <v>387</v>
      </c>
      <c r="E116" s="20" t="s">
        <v>247</v>
      </c>
      <c r="F116" s="20" t="s">
        <v>254</v>
      </c>
      <c r="G116" s="30" t="s">
        <v>693</v>
      </c>
      <c r="H116" s="20" t="s">
        <v>694</v>
      </c>
      <c r="I116" s="32" t="s">
        <v>695</v>
      </c>
      <c r="J116" s="45">
        <v>35</v>
      </c>
      <c r="K116" s="20" t="s">
        <v>198</v>
      </c>
      <c r="L116" s="32" t="s">
        <v>696</v>
      </c>
      <c r="M116" s="31" t="s">
        <v>697</v>
      </c>
      <c r="N116" s="32" t="s">
        <v>698</v>
      </c>
      <c r="O116" s="32" t="s">
        <v>699</v>
      </c>
      <c r="P116" s="20" t="s">
        <v>659</v>
      </c>
      <c r="Q116" s="32" t="s">
        <v>700</v>
      </c>
      <c r="R116" s="20"/>
    </row>
    <row r="117" s="2" customFormat="1" ht="24" customHeight="1" spans="1:18">
      <c r="A117" s="20">
        <v>11</v>
      </c>
      <c r="B117" s="20" t="s">
        <v>144</v>
      </c>
      <c r="C117" s="20" t="s">
        <v>653</v>
      </c>
      <c r="D117" s="20" t="s">
        <v>387</v>
      </c>
      <c r="E117" s="20" t="s">
        <v>146</v>
      </c>
      <c r="F117" s="20" t="s">
        <v>701</v>
      </c>
      <c r="G117" s="30" t="s">
        <v>702</v>
      </c>
      <c r="H117" s="20">
        <v>2022.12</v>
      </c>
      <c r="I117" s="32" t="s">
        <v>703</v>
      </c>
      <c r="J117" s="45">
        <v>85</v>
      </c>
      <c r="K117" s="20" t="s">
        <v>198</v>
      </c>
      <c r="L117" s="20" t="s">
        <v>704</v>
      </c>
      <c r="M117" s="31" t="s">
        <v>705</v>
      </c>
      <c r="N117" s="32" t="s">
        <v>706</v>
      </c>
      <c r="O117" s="32" t="s">
        <v>707</v>
      </c>
      <c r="P117" s="32" t="s">
        <v>659</v>
      </c>
      <c r="Q117" s="32" t="s">
        <v>659</v>
      </c>
      <c r="R117" s="20"/>
    </row>
    <row r="118" s="2" customFormat="1" ht="24" customHeight="1" spans="1:18">
      <c r="A118" s="20">
        <v>12</v>
      </c>
      <c r="B118" s="20" t="s">
        <v>144</v>
      </c>
      <c r="C118" s="20" t="s">
        <v>653</v>
      </c>
      <c r="D118" s="20" t="s">
        <v>387</v>
      </c>
      <c r="E118" s="20" t="s">
        <v>169</v>
      </c>
      <c r="F118" s="20" t="s">
        <v>190</v>
      </c>
      <c r="G118" s="31">
        <v>2022.9</v>
      </c>
      <c r="H118" s="20">
        <v>2022.11</v>
      </c>
      <c r="I118" s="32" t="s">
        <v>708</v>
      </c>
      <c r="J118" s="45">
        <v>28</v>
      </c>
      <c r="K118" s="20" t="s">
        <v>198</v>
      </c>
      <c r="L118" s="20" t="s">
        <v>709</v>
      </c>
      <c r="M118" s="31" t="s">
        <v>648</v>
      </c>
      <c r="N118" s="32" t="s">
        <v>710</v>
      </c>
      <c r="O118" s="32" t="s">
        <v>711</v>
      </c>
      <c r="P118" s="20" t="s">
        <v>659</v>
      </c>
      <c r="Q118" s="32" t="s">
        <v>712</v>
      </c>
      <c r="R118" s="20"/>
    </row>
    <row r="119" s="2" customFormat="1" ht="24" customHeight="1" spans="1:18">
      <c r="A119" s="20">
        <v>13</v>
      </c>
      <c r="B119" s="20" t="s">
        <v>144</v>
      </c>
      <c r="C119" s="20" t="s">
        <v>653</v>
      </c>
      <c r="D119" s="20" t="s">
        <v>387</v>
      </c>
      <c r="E119" s="20" t="s">
        <v>436</v>
      </c>
      <c r="F119" s="20" t="s">
        <v>713</v>
      </c>
      <c r="G119" s="30">
        <v>2022.11</v>
      </c>
      <c r="H119" s="20">
        <v>2022.12</v>
      </c>
      <c r="I119" s="32" t="s">
        <v>714</v>
      </c>
      <c r="J119" s="45">
        <v>70</v>
      </c>
      <c r="K119" s="20" t="s">
        <v>198</v>
      </c>
      <c r="L119" s="20" t="s">
        <v>715</v>
      </c>
      <c r="M119" s="31" t="s">
        <v>650</v>
      </c>
      <c r="N119" s="32" t="s">
        <v>716</v>
      </c>
      <c r="O119" s="32" t="s">
        <v>716</v>
      </c>
      <c r="P119" s="32" t="s">
        <v>659</v>
      </c>
      <c r="Q119" s="32" t="s">
        <v>659</v>
      </c>
      <c r="R119" s="20"/>
    </row>
    <row r="120" s="2" customFormat="1" ht="24" customHeight="1" spans="1:18">
      <c r="A120" s="20">
        <v>14</v>
      </c>
      <c r="B120" s="20" t="s">
        <v>144</v>
      </c>
      <c r="C120" s="20" t="s">
        <v>653</v>
      </c>
      <c r="D120" s="20" t="s">
        <v>387</v>
      </c>
      <c r="E120" s="20" t="s">
        <v>436</v>
      </c>
      <c r="F120" s="20" t="s">
        <v>717</v>
      </c>
      <c r="G120" s="31">
        <v>2022.7</v>
      </c>
      <c r="H120" s="20">
        <v>2022.9</v>
      </c>
      <c r="I120" s="32" t="s">
        <v>718</v>
      </c>
      <c r="J120" s="45">
        <v>15</v>
      </c>
      <c r="K120" s="20" t="s">
        <v>198</v>
      </c>
      <c r="L120" s="20" t="s">
        <v>719</v>
      </c>
      <c r="M120" s="31" t="s">
        <v>652</v>
      </c>
      <c r="N120" s="32" t="s">
        <v>720</v>
      </c>
      <c r="O120" s="32" t="s">
        <v>721</v>
      </c>
      <c r="P120" s="32" t="s">
        <v>659</v>
      </c>
      <c r="Q120" s="32" t="s">
        <v>659</v>
      </c>
      <c r="R120" s="20"/>
    </row>
    <row r="121" s="2" customFormat="1" ht="24" customHeight="1" spans="1:18">
      <c r="A121" s="20">
        <v>15</v>
      </c>
      <c r="B121" s="20" t="s">
        <v>144</v>
      </c>
      <c r="C121" s="20" t="s">
        <v>653</v>
      </c>
      <c r="D121" s="20" t="s">
        <v>387</v>
      </c>
      <c r="E121" s="20" t="s">
        <v>176</v>
      </c>
      <c r="F121" s="20" t="s">
        <v>672</v>
      </c>
      <c r="G121" s="30">
        <v>2022.1</v>
      </c>
      <c r="H121" s="20" t="s">
        <v>702</v>
      </c>
      <c r="I121" s="32" t="s">
        <v>722</v>
      </c>
      <c r="J121" s="45">
        <v>200</v>
      </c>
      <c r="K121" s="20" t="s">
        <v>198</v>
      </c>
      <c r="L121" s="20" t="s">
        <v>150</v>
      </c>
      <c r="M121" s="31" t="s">
        <v>620</v>
      </c>
      <c r="N121" s="32" t="s">
        <v>723</v>
      </c>
      <c r="O121" s="32" t="s">
        <v>723</v>
      </c>
      <c r="P121" s="32" t="s">
        <v>659</v>
      </c>
      <c r="Q121" s="32" t="s">
        <v>659</v>
      </c>
      <c r="R121" s="20"/>
    </row>
    <row r="122" s="2" customFormat="1" ht="24" customHeight="1" spans="1:18">
      <c r="A122" s="20">
        <v>16</v>
      </c>
      <c r="B122" s="20" t="s">
        <v>144</v>
      </c>
      <c r="C122" s="20" t="s">
        <v>653</v>
      </c>
      <c r="D122" s="20" t="s">
        <v>387</v>
      </c>
      <c r="E122" s="20" t="s">
        <v>183</v>
      </c>
      <c r="F122" s="20" t="s">
        <v>669</v>
      </c>
      <c r="G122" s="30" t="s">
        <v>702</v>
      </c>
      <c r="H122" s="20" t="s">
        <v>687</v>
      </c>
      <c r="I122" s="32" t="s">
        <v>724</v>
      </c>
      <c r="J122" s="45">
        <v>50</v>
      </c>
      <c r="K122" s="20" t="s">
        <v>198</v>
      </c>
      <c r="L122" s="20" t="s">
        <v>725</v>
      </c>
      <c r="M122" s="31" t="s">
        <v>726</v>
      </c>
      <c r="N122" s="32" t="s">
        <v>727</v>
      </c>
      <c r="O122" s="32" t="s">
        <v>727</v>
      </c>
      <c r="P122" s="32" t="s">
        <v>659</v>
      </c>
      <c r="Q122" s="32" t="s">
        <v>659</v>
      </c>
      <c r="R122" s="20"/>
    </row>
    <row r="123" s="2" customFormat="1" ht="24" customHeight="1" spans="1:18">
      <c r="A123" s="20">
        <v>17</v>
      </c>
      <c r="B123" s="20" t="s">
        <v>144</v>
      </c>
      <c r="C123" s="20" t="s">
        <v>653</v>
      </c>
      <c r="D123" s="20" t="s">
        <v>387</v>
      </c>
      <c r="E123" s="20" t="s">
        <v>176</v>
      </c>
      <c r="F123" s="20" t="s">
        <v>672</v>
      </c>
      <c r="G123" s="30" t="s">
        <v>728</v>
      </c>
      <c r="H123" s="20" t="s">
        <v>729</v>
      </c>
      <c r="I123" s="32" t="s">
        <v>730</v>
      </c>
      <c r="J123" s="45">
        <v>108</v>
      </c>
      <c r="K123" s="20" t="s">
        <v>198</v>
      </c>
      <c r="L123" s="20" t="s">
        <v>715</v>
      </c>
      <c r="M123" s="31" t="s">
        <v>620</v>
      </c>
      <c r="N123" s="32" t="s">
        <v>723</v>
      </c>
      <c r="O123" s="32" t="s">
        <v>723</v>
      </c>
      <c r="P123" s="32" t="s">
        <v>659</v>
      </c>
      <c r="Q123" s="32" t="s">
        <v>659</v>
      </c>
      <c r="R123" s="20"/>
    </row>
    <row r="124" s="2" customFormat="1" ht="24" customHeight="1" spans="1:18">
      <c r="A124" s="20">
        <v>18</v>
      </c>
      <c r="B124" s="20" t="s">
        <v>144</v>
      </c>
      <c r="C124" s="20" t="s">
        <v>653</v>
      </c>
      <c r="D124" s="20" t="s">
        <v>387</v>
      </c>
      <c r="E124" s="20" t="s">
        <v>146</v>
      </c>
      <c r="F124" s="20" t="s">
        <v>731</v>
      </c>
      <c r="G124" s="39">
        <v>2022.1</v>
      </c>
      <c r="H124" s="20">
        <v>2022.12</v>
      </c>
      <c r="I124" s="32" t="s">
        <v>732</v>
      </c>
      <c r="J124" s="45">
        <v>9</v>
      </c>
      <c r="K124" s="20" t="s">
        <v>198</v>
      </c>
      <c r="L124" s="20" t="s">
        <v>150</v>
      </c>
      <c r="M124" s="31" t="s">
        <v>733</v>
      </c>
      <c r="N124" s="32" t="s">
        <v>734</v>
      </c>
      <c r="O124" s="32" t="s">
        <v>735</v>
      </c>
      <c r="P124" s="32" t="s">
        <v>659</v>
      </c>
      <c r="Q124" s="32" t="s">
        <v>659</v>
      </c>
      <c r="R124" s="20"/>
    </row>
    <row r="125" s="2" customFormat="1" ht="24" customHeight="1" spans="1:18">
      <c r="A125" s="20">
        <v>19</v>
      </c>
      <c r="B125" s="20" t="s">
        <v>144</v>
      </c>
      <c r="C125" s="20" t="s">
        <v>736</v>
      </c>
      <c r="D125" s="20" t="s">
        <v>387</v>
      </c>
      <c r="E125" s="20" t="s">
        <v>436</v>
      </c>
      <c r="F125" s="20" t="s">
        <v>737</v>
      </c>
      <c r="G125" s="20">
        <v>2022.6</v>
      </c>
      <c r="H125" s="20">
        <v>2022.12</v>
      </c>
      <c r="I125" s="32" t="s">
        <v>738</v>
      </c>
      <c r="J125" s="45">
        <v>9</v>
      </c>
      <c r="K125" s="20" t="s">
        <v>198</v>
      </c>
      <c r="L125" s="20" t="s">
        <v>150</v>
      </c>
      <c r="M125" s="31" t="s">
        <v>739</v>
      </c>
      <c r="N125" s="32" t="s">
        <v>740</v>
      </c>
      <c r="O125" s="32" t="s">
        <v>740</v>
      </c>
      <c r="P125" s="20" t="s">
        <v>741</v>
      </c>
      <c r="Q125" s="20" t="s">
        <v>741</v>
      </c>
      <c r="R125" s="20"/>
    </row>
    <row r="126" s="2" customFormat="1" ht="24" customHeight="1" spans="1:18">
      <c r="A126" s="20">
        <v>20</v>
      </c>
      <c r="B126" s="20" t="s">
        <v>144</v>
      </c>
      <c r="C126" s="20" t="s">
        <v>736</v>
      </c>
      <c r="D126" s="20" t="s">
        <v>387</v>
      </c>
      <c r="E126" s="20" t="s">
        <v>247</v>
      </c>
      <c r="F126" s="20" t="s">
        <v>248</v>
      </c>
      <c r="G126" s="20">
        <v>2022.6</v>
      </c>
      <c r="H126" s="20">
        <v>2022.12</v>
      </c>
      <c r="I126" s="32" t="s">
        <v>742</v>
      </c>
      <c r="J126" s="45">
        <v>15</v>
      </c>
      <c r="K126" s="20" t="s">
        <v>198</v>
      </c>
      <c r="L126" s="20" t="s">
        <v>150</v>
      </c>
      <c r="M126" s="31" t="s">
        <v>743</v>
      </c>
      <c r="N126" s="32" t="s">
        <v>744</v>
      </c>
      <c r="O126" s="32" t="s">
        <v>744</v>
      </c>
      <c r="P126" s="20" t="s">
        <v>741</v>
      </c>
      <c r="Q126" s="20" t="s">
        <v>741</v>
      </c>
      <c r="R126" s="20"/>
    </row>
    <row r="127" s="2" customFormat="1" ht="24" customHeight="1" spans="1:18">
      <c r="A127" s="20">
        <v>21</v>
      </c>
      <c r="B127" s="20" t="s">
        <v>144</v>
      </c>
      <c r="C127" s="20" t="s">
        <v>736</v>
      </c>
      <c r="D127" s="20" t="s">
        <v>387</v>
      </c>
      <c r="E127" s="20" t="s">
        <v>436</v>
      </c>
      <c r="F127" s="20" t="s">
        <v>745</v>
      </c>
      <c r="G127" s="30">
        <v>2022.1</v>
      </c>
      <c r="H127" s="20">
        <v>2022.12</v>
      </c>
      <c r="I127" s="32" t="s">
        <v>746</v>
      </c>
      <c r="J127" s="45">
        <v>11</v>
      </c>
      <c r="K127" s="20" t="s">
        <v>198</v>
      </c>
      <c r="L127" s="20" t="s">
        <v>150</v>
      </c>
      <c r="M127" s="31" t="s">
        <v>747</v>
      </c>
      <c r="N127" s="32" t="s">
        <v>748</v>
      </c>
      <c r="O127" s="32" t="s">
        <v>748</v>
      </c>
      <c r="P127" s="20" t="s">
        <v>741</v>
      </c>
      <c r="Q127" s="20" t="s">
        <v>741</v>
      </c>
      <c r="R127" s="20"/>
    </row>
    <row r="128" s="2" customFormat="1" ht="24" customHeight="1" spans="1:18">
      <c r="A128" s="20">
        <v>22</v>
      </c>
      <c r="B128" s="20" t="s">
        <v>144</v>
      </c>
      <c r="C128" s="20" t="s">
        <v>736</v>
      </c>
      <c r="D128" s="20" t="s">
        <v>387</v>
      </c>
      <c r="E128" s="20" t="s">
        <v>436</v>
      </c>
      <c r="F128" s="20" t="s">
        <v>547</v>
      </c>
      <c r="G128" s="30">
        <v>2022.1</v>
      </c>
      <c r="H128" s="20">
        <v>2022.12</v>
      </c>
      <c r="I128" s="32" t="s">
        <v>749</v>
      </c>
      <c r="J128" s="45">
        <v>88</v>
      </c>
      <c r="K128" s="20" t="s">
        <v>198</v>
      </c>
      <c r="L128" s="20" t="s">
        <v>150</v>
      </c>
      <c r="M128" s="31" t="s">
        <v>750</v>
      </c>
      <c r="N128" s="32" t="s">
        <v>751</v>
      </c>
      <c r="O128" s="32" t="s">
        <v>751</v>
      </c>
      <c r="P128" s="20" t="s">
        <v>741</v>
      </c>
      <c r="Q128" s="20" t="s">
        <v>741</v>
      </c>
      <c r="R128" s="20"/>
    </row>
    <row r="129" s="2" customFormat="1" ht="24" customHeight="1" spans="1:18">
      <c r="A129" s="20">
        <v>23</v>
      </c>
      <c r="B129" s="20" t="s">
        <v>144</v>
      </c>
      <c r="C129" s="20" t="s">
        <v>736</v>
      </c>
      <c r="D129" s="20" t="s">
        <v>387</v>
      </c>
      <c r="E129" s="20" t="s">
        <v>436</v>
      </c>
      <c r="F129" s="20" t="s">
        <v>713</v>
      </c>
      <c r="G129" s="30">
        <v>2022.11</v>
      </c>
      <c r="H129" s="20">
        <v>2022.12</v>
      </c>
      <c r="I129" s="32" t="s">
        <v>752</v>
      </c>
      <c r="J129" s="45">
        <v>27</v>
      </c>
      <c r="K129" s="20" t="s">
        <v>198</v>
      </c>
      <c r="L129" s="20" t="s">
        <v>150</v>
      </c>
      <c r="M129" s="31" t="s">
        <v>753</v>
      </c>
      <c r="N129" s="32" t="s">
        <v>754</v>
      </c>
      <c r="O129" s="32" t="s">
        <v>754</v>
      </c>
      <c r="P129" s="20" t="s">
        <v>741</v>
      </c>
      <c r="Q129" s="20" t="s">
        <v>741</v>
      </c>
      <c r="R129" s="20"/>
    </row>
    <row r="130" s="2" customFormat="1" ht="24" customHeight="1" spans="1:18">
      <c r="A130" s="20">
        <v>24</v>
      </c>
      <c r="B130" s="20" t="s">
        <v>144</v>
      </c>
      <c r="C130" s="20" t="s">
        <v>653</v>
      </c>
      <c r="D130" s="20" t="s">
        <v>387</v>
      </c>
      <c r="E130" s="20" t="s">
        <v>234</v>
      </c>
      <c r="F130" s="20" t="s">
        <v>755</v>
      </c>
      <c r="G130" s="30">
        <v>2022.11</v>
      </c>
      <c r="H130" s="20">
        <v>2022.12</v>
      </c>
      <c r="I130" s="32" t="s">
        <v>756</v>
      </c>
      <c r="J130" s="45">
        <v>50</v>
      </c>
      <c r="K130" s="20" t="s">
        <v>198</v>
      </c>
      <c r="L130" s="20" t="s">
        <v>757</v>
      </c>
      <c r="M130" s="31" t="s">
        <v>758</v>
      </c>
      <c r="N130" s="32" t="s">
        <v>759</v>
      </c>
      <c r="O130" s="32" t="s">
        <v>759</v>
      </c>
      <c r="P130" s="32" t="s">
        <v>659</v>
      </c>
      <c r="Q130" s="32" t="s">
        <v>659</v>
      </c>
      <c r="R130" s="20"/>
    </row>
    <row r="131" s="2" customFormat="1" ht="24" customHeight="1" spans="1:18">
      <c r="A131" s="20">
        <v>25</v>
      </c>
      <c r="B131" s="20" t="s">
        <v>144</v>
      </c>
      <c r="C131" s="20" t="s">
        <v>653</v>
      </c>
      <c r="D131" s="20" t="s">
        <v>387</v>
      </c>
      <c r="E131" s="20" t="s">
        <v>146</v>
      </c>
      <c r="F131" s="20" t="s">
        <v>760</v>
      </c>
      <c r="G131" s="20">
        <v>2022.3</v>
      </c>
      <c r="H131" s="20">
        <v>2022.12</v>
      </c>
      <c r="I131" s="29" t="s">
        <v>761</v>
      </c>
      <c r="J131" s="30">
        <v>50</v>
      </c>
      <c r="K131" s="20" t="s">
        <v>198</v>
      </c>
      <c r="L131" s="20" t="s">
        <v>762</v>
      </c>
      <c r="M131" s="31" t="s">
        <v>763</v>
      </c>
      <c r="N131" s="32" t="s">
        <v>764</v>
      </c>
      <c r="O131" s="32" t="s">
        <v>764</v>
      </c>
      <c r="P131" s="20" t="s">
        <v>659</v>
      </c>
      <c r="Q131" s="20" t="s">
        <v>659</v>
      </c>
      <c r="R131" s="20"/>
    </row>
    <row r="132" s="2" customFormat="1" ht="24" customHeight="1" spans="1:18">
      <c r="A132" s="20">
        <v>26</v>
      </c>
      <c r="B132" s="20" t="s">
        <v>144</v>
      </c>
      <c r="C132" s="20" t="s">
        <v>144</v>
      </c>
      <c r="D132" s="20" t="s">
        <v>387</v>
      </c>
      <c r="E132" s="20" t="s">
        <v>155</v>
      </c>
      <c r="F132" s="20" t="s">
        <v>765</v>
      </c>
      <c r="G132" s="20">
        <v>2022.3</v>
      </c>
      <c r="H132" s="20">
        <v>2022.12</v>
      </c>
      <c r="I132" s="29" t="s">
        <v>766</v>
      </c>
      <c r="J132" s="30">
        <v>150</v>
      </c>
      <c r="K132" s="20" t="s">
        <v>198</v>
      </c>
      <c r="L132" s="20" t="s">
        <v>502</v>
      </c>
      <c r="M132" s="31" t="s">
        <v>767</v>
      </c>
      <c r="N132" s="32" t="s">
        <v>768</v>
      </c>
      <c r="O132" s="32" t="s">
        <v>768</v>
      </c>
      <c r="P132" s="20" t="s">
        <v>659</v>
      </c>
      <c r="Q132" s="20" t="s">
        <v>659</v>
      </c>
      <c r="R132" s="20"/>
    </row>
    <row r="133" s="2" customFormat="1" ht="24" customHeight="1" spans="1:18">
      <c r="A133" s="20">
        <v>27</v>
      </c>
      <c r="B133" s="20" t="s">
        <v>144</v>
      </c>
      <c r="C133" s="20" t="s">
        <v>144</v>
      </c>
      <c r="D133" s="20" t="s">
        <v>769</v>
      </c>
      <c r="E133" s="20" t="s">
        <v>176</v>
      </c>
      <c r="F133" s="20" t="s">
        <v>272</v>
      </c>
      <c r="G133" s="20">
        <v>2022.3</v>
      </c>
      <c r="H133" s="20">
        <v>2022.12</v>
      </c>
      <c r="I133" s="29" t="s">
        <v>770</v>
      </c>
      <c r="J133" s="30">
        <v>35</v>
      </c>
      <c r="K133" s="20" t="s">
        <v>198</v>
      </c>
      <c r="L133" s="20" t="s">
        <v>771</v>
      </c>
      <c r="M133" s="31" t="s">
        <v>772</v>
      </c>
      <c r="N133" s="32" t="s">
        <v>773</v>
      </c>
      <c r="O133" s="32" t="s">
        <v>773</v>
      </c>
      <c r="P133" s="20" t="s">
        <v>659</v>
      </c>
      <c r="Q133" s="20" t="s">
        <v>659</v>
      </c>
      <c r="R133" s="20"/>
    </row>
    <row r="134" s="2" customFormat="1" ht="24" customHeight="1" spans="1:18">
      <c r="A134" s="20">
        <v>28</v>
      </c>
      <c r="B134" s="20" t="s">
        <v>144</v>
      </c>
      <c r="C134" s="20" t="s">
        <v>653</v>
      </c>
      <c r="D134" s="20" t="s">
        <v>387</v>
      </c>
      <c r="E134" s="20" t="s">
        <v>234</v>
      </c>
      <c r="F134" s="20" t="s">
        <v>241</v>
      </c>
      <c r="G134" s="20">
        <v>2022.3</v>
      </c>
      <c r="H134" s="20">
        <v>2022.12</v>
      </c>
      <c r="I134" s="29" t="s">
        <v>774</v>
      </c>
      <c r="J134" s="30">
        <v>43</v>
      </c>
      <c r="K134" s="20" t="s">
        <v>198</v>
      </c>
      <c r="L134" s="20" t="s">
        <v>775</v>
      </c>
      <c r="M134" s="31" t="s">
        <v>776</v>
      </c>
      <c r="N134" s="32" t="s">
        <v>777</v>
      </c>
      <c r="O134" s="32" t="s">
        <v>777</v>
      </c>
      <c r="P134" s="20" t="s">
        <v>659</v>
      </c>
      <c r="Q134" s="20" t="s">
        <v>659</v>
      </c>
      <c r="R134" s="20"/>
    </row>
    <row r="135" s="2" customFormat="1" ht="24" customHeight="1" spans="1:18">
      <c r="A135" s="20">
        <v>29</v>
      </c>
      <c r="B135" s="20" t="s">
        <v>144</v>
      </c>
      <c r="C135" s="20" t="s">
        <v>653</v>
      </c>
      <c r="D135" s="20" t="s">
        <v>387</v>
      </c>
      <c r="E135" s="20" t="s">
        <v>146</v>
      </c>
      <c r="F135" s="20" t="s">
        <v>147</v>
      </c>
      <c r="G135" s="20">
        <v>2022.3</v>
      </c>
      <c r="H135" s="20">
        <v>2022.12</v>
      </c>
      <c r="I135" s="29" t="s">
        <v>778</v>
      </c>
      <c r="J135" s="30">
        <v>59.4341</v>
      </c>
      <c r="K135" s="20" t="s">
        <v>149</v>
      </c>
      <c r="L135" s="20" t="s">
        <v>779</v>
      </c>
      <c r="M135" s="31" t="s">
        <v>780</v>
      </c>
      <c r="N135" s="32" t="s">
        <v>781</v>
      </c>
      <c r="O135" s="32" t="s">
        <v>782</v>
      </c>
      <c r="P135" s="20" t="s">
        <v>659</v>
      </c>
      <c r="Q135" s="20" t="s">
        <v>659</v>
      </c>
      <c r="R135" s="20"/>
    </row>
    <row r="136" s="2" customFormat="1" ht="24" customHeight="1" spans="1:18">
      <c r="A136" s="20">
        <v>30</v>
      </c>
      <c r="B136" s="20" t="s">
        <v>144</v>
      </c>
      <c r="C136" s="20" t="s">
        <v>653</v>
      </c>
      <c r="D136" s="20" t="s">
        <v>387</v>
      </c>
      <c r="E136" s="20" t="s">
        <v>436</v>
      </c>
      <c r="F136" s="20" t="s">
        <v>783</v>
      </c>
      <c r="G136" s="20">
        <v>2022.3</v>
      </c>
      <c r="H136" s="20">
        <v>2022.12</v>
      </c>
      <c r="I136" s="29" t="s">
        <v>784</v>
      </c>
      <c r="J136" s="30">
        <v>86.1</v>
      </c>
      <c r="K136" s="20" t="s">
        <v>149</v>
      </c>
      <c r="L136" s="20" t="s">
        <v>785</v>
      </c>
      <c r="M136" s="31" t="s">
        <v>786</v>
      </c>
      <c r="N136" s="32" t="s">
        <v>787</v>
      </c>
      <c r="O136" s="32" t="s">
        <v>787</v>
      </c>
      <c r="P136" s="20" t="s">
        <v>659</v>
      </c>
      <c r="Q136" s="20" t="s">
        <v>659</v>
      </c>
      <c r="R136" s="20"/>
    </row>
    <row r="137" s="2" customFormat="1" ht="24" customHeight="1" spans="1:18">
      <c r="A137" s="20">
        <v>31</v>
      </c>
      <c r="B137" s="20" t="s">
        <v>144</v>
      </c>
      <c r="C137" s="20" t="s">
        <v>76</v>
      </c>
      <c r="D137" s="20" t="s">
        <v>387</v>
      </c>
      <c r="E137" s="20" t="s">
        <v>436</v>
      </c>
      <c r="F137" s="20" t="s">
        <v>562</v>
      </c>
      <c r="G137" s="20">
        <v>2022.3</v>
      </c>
      <c r="H137" s="20">
        <v>2022.12</v>
      </c>
      <c r="I137" s="29" t="s">
        <v>788</v>
      </c>
      <c r="J137" s="30">
        <v>122.1471</v>
      </c>
      <c r="K137" s="20" t="s">
        <v>149</v>
      </c>
      <c r="L137" s="20" t="s">
        <v>150</v>
      </c>
      <c r="M137" s="31" t="s">
        <v>789</v>
      </c>
      <c r="N137" s="32" t="s">
        <v>790</v>
      </c>
      <c r="O137" s="32" t="s">
        <v>790</v>
      </c>
      <c r="P137" s="20" t="s">
        <v>659</v>
      </c>
      <c r="Q137" s="20" t="s">
        <v>659</v>
      </c>
      <c r="R137" s="20"/>
    </row>
    <row r="138" s="2" customFormat="1" ht="24" customHeight="1" spans="1:18">
      <c r="A138" s="20">
        <v>32</v>
      </c>
      <c r="B138" s="20" t="s">
        <v>144</v>
      </c>
      <c r="C138" s="20" t="s">
        <v>653</v>
      </c>
      <c r="D138" s="20" t="s">
        <v>387</v>
      </c>
      <c r="E138" s="20" t="s">
        <v>162</v>
      </c>
      <c r="F138" s="20" t="s">
        <v>791</v>
      </c>
      <c r="G138" s="20">
        <v>2022.7</v>
      </c>
      <c r="H138" s="20">
        <v>2022.9</v>
      </c>
      <c r="I138" s="29" t="s">
        <v>792</v>
      </c>
      <c r="J138" s="30">
        <v>8</v>
      </c>
      <c r="K138" s="20" t="s">
        <v>149</v>
      </c>
      <c r="L138" s="20" t="s">
        <v>793</v>
      </c>
      <c r="M138" s="33" t="s">
        <v>794</v>
      </c>
      <c r="N138" s="32" t="s">
        <v>795</v>
      </c>
      <c r="O138" s="32" t="s">
        <v>796</v>
      </c>
      <c r="P138" s="20" t="s">
        <v>659</v>
      </c>
      <c r="Q138" s="20" t="s">
        <v>162</v>
      </c>
      <c r="R138" s="20"/>
    </row>
    <row r="139" s="2" customFormat="1" ht="24" customHeight="1" spans="1:18">
      <c r="A139" s="20">
        <v>33</v>
      </c>
      <c r="B139" s="20" t="s">
        <v>144</v>
      </c>
      <c r="C139" s="20" t="s">
        <v>653</v>
      </c>
      <c r="D139" s="20" t="s">
        <v>387</v>
      </c>
      <c r="E139" s="20" t="s">
        <v>162</v>
      </c>
      <c r="F139" s="20" t="s">
        <v>791</v>
      </c>
      <c r="G139" s="20">
        <v>2022.7</v>
      </c>
      <c r="H139" s="20">
        <v>2022.9</v>
      </c>
      <c r="I139" s="29" t="s">
        <v>797</v>
      </c>
      <c r="J139" s="30">
        <v>30</v>
      </c>
      <c r="K139" s="20" t="s">
        <v>149</v>
      </c>
      <c r="L139" s="20" t="s">
        <v>798</v>
      </c>
      <c r="M139" s="33" t="s">
        <v>794</v>
      </c>
      <c r="N139" s="32" t="s">
        <v>795</v>
      </c>
      <c r="O139" s="32" t="s">
        <v>796</v>
      </c>
      <c r="P139" s="20" t="s">
        <v>659</v>
      </c>
      <c r="Q139" s="20" t="s">
        <v>162</v>
      </c>
      <c r="R139" s="20"/>
    </row>
    <row r="140" s="2" customFormat="1" ht="24" customHeight="1" spans="1:18">
      <c r="A140" s="20">
        <v>34</v>
      </c>
      <c r="B140" s="20" t="s">
        <v>144</v>
      </c>
      <c r="C140" s="21" t="s">
        <v>653</v>
      </c>
      <c r="D140" s="21" t="s">
        <v>145</v>
      </c>
      <c r="E140" s="21" t="s">
        <v>155</v>
      </c>
      <c r="F140" s="21" t="s">
        <v>156</v>
      </c>
      <c r="G140" s="20">
        <v>2022.7</v>
      </c>
      <c r="H140" s="21">
        <v>2022.12</v>
      </c>
      <c r="I140" s="34" t="s">
        <v>799</v>
      </c>
      <c r="J140" s="35">
        <v>245</v>
      </c>
      <c r="K140" s="20" t="s">
        <v>149</v>
      </c>
      <c r="L140" s="20" t="s">
        <v>800</v>
      </c>
      <c r="M140" s="33" t="s">
        <v>159</v>
      </c>
      <c r="N140" s="32" t="s">
        <v>795</v>
      </c>
      <c r="O140" s="36" t="s">
        <v>801</v>
      </c>
      <c r="P140" s="21" t="s">
        <v>659</v>
      </c>
      <c r="Q140" s="21" t="s">
        <v>155</v>
      </c>
      <c r="R140" s="20"/>
    </row>
    <row r="141" s="2" customFormat="1" ht="24" customHeight="1" spans="1:18">
      <c r="A141" s="20">
        <v>35</v>
      </c>
      <c r="B141" s="20" t="s">
        <v>144</v>
      </c>
      <c r="C141" s="21" t="s">
        <v>653</v>
      </c>
      <c r="D141" s="21" t="s">
        <v>387</v>
      </c>
      <c r="E141" s="21" t="s">
        <v>155</v>
      </c>
      <c r="F141" s="21" t="s">
        <v>156</v>
      </c>
      <c r="G141" s="20">
        <v>2022.7</v>
      </c>
      <c r="H141" s="21">
        <v>2022.12</v>
      </c>
      <c r="I141" s="34" t="s">
        <v>802</v>
      </c>
      <c r="J141" s="35">
        <v>100</v>
      </c>
      <c r="K141" s="20" t="s">
        <v>149</v>
      </c>
      <c r="L141" s="20" t="s">
        <v>803</v>
      </c>
      <c r="M141" s="33" t="s">
        <v>804</v>
      </c>
      <c r="N141" s="32" t="s">
        <v>795</v>
      </c>
      <c r="O141" s="36" t="s">
        <v>805</v>
      </c>
      <c r="P141" s="21" t="s">
        <v>659</v>
      </c>
      <c r="Q141" s="21" t="s">
        <v>155</v>
      </c>
      <c r="R141" s="20"/>
    </row>
    <row r="142" s="2" customFormat="1" ht="24" customHeight="1" spans="1:18">
      <c r="A142" s="20">
        <v>36</v>
      </c>
      <c r="B142" s="20" t="s">
        <v>144</v>
      </c>
      <c r="C142" s="21" t="s">
        <v>653</v>
      </c>
      <c r="D142" s="21" t="s">
        <v>145</v>
      </c>
      <c r="E142" s="21" t="s">
        <v>155</v>
      </c>
      <c r="F142" s="21" t="s">
        <v>156</v>
      </c>
      <c r="G142" s="20">
        <v>2022.7</v>
      </c>
      <c r="H142" s="21">
        <v>2022.12</v>
      </c>
      <c r="I142" s="34" t="s">
        <v>806</v>
      </c>
      <c r="J142" s="35">
        <v>155</v>
      </c>
      <c r="K142" s="20" t="s">
        <v>149</v>
      </c>
      <c r="L142" s="20" t="s">
        <v>807</v>
      </c>
      <c r="M142" s="33" t="s">
        <v>808</v>
      </c>
      <c r="N142" s="32" t="s">
        <v>795</v>
      </c>
      <c r="O142" s="36" t="s">
        <v>809</v>
      </c>
      <c r="P142" s="21" t="s">
        <v>659</v>
      </c>
      <c r="Q142" s="21" t="s">
        <v>155</v>
      </c>
      <c r="R142" s="20"/>
    </row>
    <row r="143" s="2" customFormat="1" ht="24" customHeight="1" spans="1:18">
      <c r="A143" s="20">
        <v>37</v>
      </c>
      <c r="B143" s="21" t="s">
        <v>144</v>
      </c>
      <c r="C143" s="21" t="s">
        <v>653</v>
      </c>
      <c r="D143" s="21" t="s">
        <v>387</v>
      </c>
      <c r="E143" s="21" t="s">
        <v>176</v>
      </c>
      <c r="F143" s="21" t="s">
        <v>810</v>
      </c>
      <c r="G143" s="20">
        <v>2022.7</v>
      </c>
      <c r="H143" s="21">
        <v>2022.12</v>
      </c>
      <c r="I143" s="34" t="s">
        <v>811</v>
      </c>
      <c r="J143" s="35">
        <v>13</v>
      </c>
      <c r="K143" s="20" t="s">
        <v>149</v>
      </c>
      <c r="L143" s="20" t="s">
        <v>812</v>
      </c>
      <c r="M143" s="33" t="s">
        <v>813</v>
      </c>
      <c r="N143" s="36" t="s">
        <v>814</v>
      </c>
      <c r="O143" s="36" t="s">
        <v>815</v>
      </c>
      <c r="P143" s="21" t="s">
        <v>659</v>
      </c>
      <c r="Q143" s="21" t="s">
        <v>176</v>
      </c>
      <c r="R143" s="20"/>
    </row>
    <row r="144" s="3" customFormat="1" ht="24" customHeight="1" spans="1:18">
      <c r="A144" s="20">
        <v>38</v>
      </c>
      <c r="B144" s="21" t="s">
        <v>144</v>
      </c>
      <c r="C144" s="21" t="s">
        <v>653</v>
      </c>
      <c r="D144" s="21" t="s">
        <v>387</v>
      </c>
      <c r="E144" s="21" t="s">
        <v>183</v>
      </c>
      <c r="F144" s="21" t="s">
        <v>196</v>
      </c>
      <c r="G144" s="20">
        <v>2022.7</v>
      </c>
      <c r="H144" s="21">
        <v>2022.11</v>
      </c>
      <c r="I144" s="34" t="s">
        <v>816</v>
      </c>
      <c r="J144" s="35">
        <v>4</v>
      </c>
      <c r="K144" s="20" t="s">
        <v>149</v>
      </c>
      <c r="L144" s="20" t="s">
        <v>817</v>
      </c>
      <c r="M144" s="33" t="s">
        <v>818</v>
      </c>
      <c r="N144" s="32" t="s">
        <v>795</v>
      </c>
      <c r="O144" s="36" t="s">
        <v>819</v>
      </c>
      <c r="P144" s="21" t="s">
        <v>659</v>
      </c>
      <c r="Q144" s="21" t="s">
        <v>183</v>
      </c>
      <c r="R144" s="20"/>
    </row>
    <row r="145" s="2" customFormat="1" ht="24" customHeight="1" spans="1:18">
      <c r="A145" s="20">
        <v>39</v>
      </c>
      <c r="B145" s="21" t="s">
        <v>144</v>
      </c>
      <c r="C145" s="21" t="s">
        <v>653</v>
      </c>
      <c r="D145" s="21" t="s">
        <v>285</v>
      </c>
      <c r="E145" s="21" t="s">
        <v>162</v>
      </c>
      <c r="F145" s="21" t="s">
        <v>820</v>
      </c>
      <c r="G145" s="20">
        <v>2022.8</v>
      </c>
      <c r="H145" s="21">
        <v>2022.12</v>
      </c>
      <c r="I145" s="36" t="s">
        <v>821</v>
      </c>
      <c r="J145" s="35">
        <v>40</v>
      </c>
      <c r="K145" s="46" t="s">
        <v>198</v>
      </c>
      <c r="L145" s="21" t="s">
        <v>822</v>
      </c>
      <c r="M145" s="31" t="s">
        <v>823</v>
      </c>
      <c r="N145" s="36" t="s">
        <v>824</v>
      </c>
      <c r="O145" s="32" t="s">
        <v>824</v>
      </c>
      <c r="P145" s="20" t="s">
        <v>659</v>
      </c>
      <c r="Q145" s="21" t="s">
        <v>162</v>
      </c>
      <c r="R145" s="20"/>
    </row>
    <row r="146" s="2" customFormat="1" ht="24" customHeight="1" spans="1:18">
      <c r="A146" s="20">
        <v>40</v>
      </c>
      <c r="B146" s="21" t="s">
        <v>144</v>
      </c>
      <c r="C146" s="20" t="s">
        <v>653</v>
      </c>
      <c r="D146" s="21" t="s">
        <v>387</v>
      </c>
      <c r="E146" s="21" t="s">
        <v>146</v>
      </c>
      <c r="F146" s="20" t="s">
        <v>825</v>
      </c>
      <c r="G146" s="21">
        <v>2022.9</v>
      </c>
      <c r="H146" s="21">
        <v>2022.12</v>
      </c>
      <c r="I146" s="32" t="s">
        <v>826</v>
      </c>
      <c r="J146" s="30">
        <v>13</v>
      </c>
      <c r="K146" s="46" t="s">
        <v>149</v>
      </c>
      <c r="L146" s="21" t="s">
        <v>822</v>
      </c>
      <c r="M146" s="31" t="s">
        <v>827</v>
      </c>
      <c r="N146" s="32" t="s">
        <v>828</v>
      </c>
      <c r="O146" s="32" t="s">
        <v>828</v>
      </c>
      <c r="P146" s="20" t="s">
        <v>659</v>
      </c>
      <c r="Q146" s="21" t="s">
        <v>146</v>
      </c>
      <c r="R146" s="20"/>
    </row>
    <row r="147" s="1" customFormat="1" ht="36" customHeight="1" spans="1:18">
      <c r="A147" s="20">
        <v>41</v>
      </c>
      <c r="B147" s="20" t="s">
        <v>829</v>
      </c>
      <c r="C147" s="20" t="s">
        <v>830</v>
      </c>
      <c r="D147" s="21" t="s">
        <v>387</v>
      </c>
      <c r="E147" s="20" t="s">
        <v>183</v>
      </c>
      <c r="F147" s="20" t="s">
        <v>196</v>
      </c>
      <c r="G147" s="20">
        <v>2022.8</v>
      </c>
      <c r="H147" s="20">
        <v>2022.12</v>
      </c>
      <c r="I147" s="32" t="s">
        <v>831</v>
      </c>
      <c r="J147" s="30">
        <v>40</v>
      </c>
      <c r="K147" s="46" t="s">
        <v>149</v>
      </c>
      <c r="L147" s="20" t="s">
        <v>832</v>
      </c>
      <c r="M147" s="31" t="s">
        <v>833</v>
      </c>
      <c r="N147" s="32" t="s">
        <v>834</v>
      </c>
      <c r="O147" s="32" t="s">
        <v>834</v>
      </c>
      <c r="P147" s="20" t="s">
        <v>659</v>
      </c>
      <c r="Q147" s="20" t="s">
        <v>183</v>
      </c>
      <c r="R147" s="20"/>
    </row>
    <row r="148" s="1" customFormat="1" ht="24" customHeight="1" spans="1:18">
      <c r="A148" s="20">
        <v>42</v>
      </c>
      <c r="B148" s="20" t="s">
        <v>829</v>
      </c>
      <c r="C148" s="20" t="s">
        <v>830</v>
      </c>
      <c r="D148" s="21" t="s">
        <v>387</v>
      </c>
      <c r="E148" s="20" t="s">
        <v>183</v>
      </c>
      <c r="F148" s="20" t="s">
        <v>835</v>
      </c>
      <c r="G148" s="20">
        <v>2022.8</v>
      </c>
      <c r="H148" s="20">
        <v>2022.12</v>
      </c>
      <c r="I148" s="32" t="s">
        <v>836</v>
      </c>
      <c r="J148" s="30">
        <v>10</v>
      </c>
      <c r="K148" s="46" t="s">
        <v>198</v>
      </c>
      <c r="L148" s="20" t="s">
        <v>837</v>
      </c>
      <c r="M148" s="31" t="s">
        <v>838</v>
      </c>
      <c r="N148" s="32" t="s">
        <v>839</v>
      </c>
      <c r="O148" s="32" t="s">
        <v>839</v>
      </c>
      <c r="P148" s="20" t="s">
        <v>659</v>
      </c>
      <c r="Q148" s="20" t="s">
        <v>183</v>
      </c>
      <c r="R148" s="20"/>
    </row>
    <row r="149" s="2" customFormat="1" ht="24" customHeight="1" spans="1:18">
      <c r="A149" s="18" t="s">
        <v>62</v>
      </c>
      <c r="B149" s="18"/>
      <c r="C149" s="18" t="s">
        <v>77</v>
      </c>
      <c r="D149" s="18"/>
      <c r="E149" s="18"/>
      <c r="F149" s="18"/>
      <c r="G149" s="18"/>
      <c r="H149" s="18"/>
      <c r="I149" s="28" t="s">
        <v>840</v>
      </c>
      <c r="J149" s="26">
        <f>J150+J171+J203</f>
        <v>1307.9203</v>
      </c>
      <c r="K149" s="18"/>
      <c r="L149" s="18"/>
      <c r="M149" s="18" t="s">
        <v>841</v>
      </c>
      <c r="N149" s="27"/>
      <c r="O149" s="27"/>
      <c r="P149" s="18"/>
      <c r="Q149" s="18"/>
      <c r="R149" s="18"/>
    </row>
    <row r="150" s="2" customFormat="1" ht="24" customHeight="1" spans="1:18">
      <c r="A150" s="19" t="s">
        <v>58</v>
      </c>
      <c r="B150" s="18"/>
      <c r="C150" s="18" t="s">
        <v>78</v>
      </c>
      <c r="D150" s="18"/>
      <c r="E150" s="18"/>
      <c r="F150" s="18"/>
      <c r="G150" s="18"/>
      <c r="H150" s="18"/>
      <c r="I150" s="28" t="s">
        <v>842</v>
      </c>
      <c r="J150" s="26">
        <v>902.9203</v>
      </c>
      <c r="K150" s="18"/>
      <c r="L150" s="18"/>
      <c r="M150" s="18" t="s">
        <v>843</v>
      </c>
      <c r="N150" s="27"/>
      <c r="O150" s="27"/>
      <c r="P150" s="18"/>
      <c r="Q150" s="18"/>
      <c r="R150" s="18"/>
    </row>
    <row r="151" s="2" customFormat="1" ht="24" customHeight="1" spans="1:18">
      <c r="A151" s="20">
        <v>1</v>
      </c>
      <c r="B151" s="20" t="s">
        <v>144</v>
      </c>
      <c r="C151" s="20" t="s">
        <v>78</v>
      </c>
      <c r="D151" s="20" t="s">
        <v>387</v>
      </c>
      <c r="E151" s="20" t="s">
        <v>436</v>
      </c>
      <c r="F151" s="20" t="s">
        <v>745</v>
      </c>
      <c r="G151" s="20">
        <v>2022.3</v>
      </c>
      <c r="H151" s="20">
        <v>2022.12</v>
      </c>
      <c r="I151" s="29" t="s">
        <v>844</v>
      </c>
      <c r="J151" s="30">
        <v>31.39</v>
      </c>
      <c r="K151" s="20" t="s">
        <v>198</v>
      </c>
      <c r="L151" s="20" t="s">
        <v>845</v>
      </c>
      <c r="M151" s="31" t="s">
        <v>846</v>
      </c>
      <c r="N151" s="32" t="s">
        <v>847</v>
      </c>
      <c r="O151" s="32" t="s">
        <v>848</v>
      </c>
      <c r="P151" s="20" t="s">
        <v>741</v>
      </c>
      <c r="Q151" s="20" t="s">
        <v>741</v>
      </c>
      <c r="R151" s="20"/>
    </row>
    <row r="152" s="2" customFormat="1" ht="24" customHeight="1" spans="1:18">
      <c r="A152" s="20">
        <v>2</v>
      </c>
      <c r="B152" s="20" t="s">
        <v>144</v>
      </c>
      <c r="C152" s="20" t="s">
        <v>78</v>
      </c>
      <c r="D152" s="20" t="s">
        <v>387</v>
      </c>
      <c r="E152" s="20" t="s">
        <v>436</v>
      </c>
      <c r="F152" s="20" t="s">
        <v>547</v>
      </c>
      <c r="G152" s="20">
        <v>2022.3</v>
      </c>
      <c r="H152" s="20">
        <v>2022.12</v>
      </c>
      <c r="I152" s="29" t="s">
        <v>849</v>
      </c>
      <c r="J152" s="30">
        <v>28.57</v>
      </c>
      <c r="K152" s="20" t="s">
        <v>198</v>
      </c>
      <c r="L152" s="20" t="s">
        <v>845</v>
      </c>
      <c r="M152" s="31" t="s">
        <v>750</v>
      </c>
      <c r="N152" s="32" t="s">
        <v>751</v>
      </c>
      <c r="O152" s="32" t="s">
        <v>848</v>
      </c>
      <c r="P152" s="20" t="s">
        <v>741</v>
      </c>
      <c r="Q152" s="20" t="s">
        <v>741</v>
      </c>
      <c r="R152" s="20"/>
    </row>
    <row r="153" s="2" customFormat="1" ht="24" customHeight="1" spans="1:18">
      <c r="A153" s="20">
        <v>3</v>
      </c>
      <c r="B153" s="20" t="s">
        <v>144</v>
      </c>
      <c r="C153" s="20" t="s">
        <v>78</v>
      </c>
      <c r="D153" s="20" t="s">
        <v>387</v>
      </c>
      <c r="E153" s="20" t="s">
        <v>375</v>
      </c>
      <c r="F153" s="20" t="s">
        <v>850</v>
      </c>
      <c r="G153" s="20">
        <v>2022.3</v>
      </c>
      <c r="H153" s="20">
        <v>2022.12</v>
      </c>
      <c r="I153" s="29" t="s">
        <v>851</v>
      </c>
      <c r="J153" s="30">
        <v>20.69</v>
      </c>
      <c r="K153" s="20" t="s">
        <v>198</v>
      </c>
      <c r="L153" s="20" t="s">
        <v>845</v>
      </c>
      <c r="M153" s="31" t="s">
        <v>841</v>
      </c>
      <c r="N153" s="32" t="s">
        <v>852</v>
      </c>
      <c r="O153" s="32" t="s">
        <v>848</v>
      </c>
      <c r="P153" s="20" t="s">
        <v>741</v>
      </c>
      <c r="Q153" s="20" t="s">
        <v>741</v>
      </c>
      <c r="R153" s="20"/>
    </row>
    <row r="154" s="2" customFormat="1" ht="24" customHeight="1" spans="1:18">
      <c r="A154" s="20">
        <v>4</v>
      </c>
      <c r="B154" s="20" t="s">
        <v>144</v>
      </c>
      <c r="C154" s="20" t="s">
        <v>78</v>
      </c>
      <c r="D154" s="20" t="s">
        <v>387</v>
      </c>
      <c r="E154" s="20" t="s">
        <v>146</v>
      </c>
      <c r="F154" s="20" t="s">
        <v>825</v>
      </c>
      <c r="G154" s="20">
        <v>2022.3</v>
      </c>
      <c r="H154" s="20">
        <v>2022.12</v>
      </c>
      <c r="I154" s="29" t="s">
        <v>853</v>
      </c>
      <c r="J154" s="30">
        <v>73.91</v>
      </c>
      <c r="K154" s="20" t="s">
        <v>198</v>
      </c>
      <c r="L154" s="20" t="s">
        <v>845</v>
      </c>
      <c r="M154" s="31" t="s">
        <v>854</v>
      </c>
      <c r="N154" s="32" t="s">
        <v>855</v>
      </c>
      <c r="O154" s="32" t="s">
        <v>848</v>
      </c>
      <c r="P154" s="20" t="s">
        <v>741</v>
      </c>
      <c r="Q154" s="20" t="s">
        <v>741</v>
      </c>
      <c r="R154" s="20"/>
    </row>
    <row r="155" s="2" customFormat="1" ht="24" customHeight="1" spans="1:18">
      <c r="A155" s="20">
        <v>5</v>
      </c>
      <c r="B155" s="20" t="s">
        <v>144</v>
      </c>
      <c r="C155" s="20" t="s">
        <v>78</v>
      </c>
      <c r="D155" s="20" t="s">
        <v>387</v>
      </c>
      <c r="E155" s="20" t="s">
        <v>436</v>
      </c>
      <c r="F155" s="20" t="s">
        <v>713</v>
      </c>
      <c r="G155" s="20">
        <v>2022.3</v>
      </c>
      <c r="H155" s="20">
        <v>2022.12</v>
      </c>
      <c r="I155" s="29" t="s">
        <v>856</v>
      </c>
      <c r="J155" s="30">
        <v>24.07</v>
      </c>
      <c r="K155" s="20" t="s">
        <v>198</v>
      </c>
      <c r="L155" s="20" t="s">
        <v>845</v>
      </c>
      <c r="M155" s="31" t="s">
        <v>753</v>
      </c>
      <c r="N155" s="32" t="s">
        <v>754</v>
      </c>
      <c r="O155" s="32" t="s">
        <v>848</v>
      </c>
      <c r="P155" s="20" t="s">
        <v>741</v>
      </c>
      <c r="Q155" s="20" t="s">
        <v>741</v>
      </c>
      <c r="R155" s="20"/>
    </row>
    <row r="156" s="2" customFormat="1" ht="24" customHeight="1" spans="1:18">
      <c r="A156" s="20">
        <v>6</v>
      </c>
      <c r="B156" s="20" t="s">
        <v>144</v>
      </c>
      <c r="C156" s="20" t="s">
        <v>78</v>
      </c>
      <c r="D156" s="20" t="s">
        <v>387</v>
      </c>
      <c r="E156" s="20" t="s">
        <v>436</v>
      </c>
      <c r="F156" s="20" t="s">
        <v>857</v>
      </c>
      <c r="G156" s="20">
        <v>2022.3</v>
      </c>
      <c r="H156" s="20">
        <v>2022.12</v>
      </c>
      <c r="I156" s="29" t="s">
        <v>858</v>
      </c>
      <c r="J156" s="30">
        <v>34.4832</v>
      </c>
      <c r="K156" s="20" t="s">
        <v>198</v>
      </c>
      <c r="L156" s="20" t="s">
        <v>845</v>
      </c>
      <c r="M156" s="31" t="s">
        <v>859</v>
      </c>
      <c r="N156" s="32" t="s">
        <v>860</v>
      </c>
      <c r="O156" s="32" t="s">
        <v>848</v>
      </c>
      <c r="P156" s="20" t="s">
        <v>741</v>
      </c>
      <c r="Q156" s="20" t="s">
        <v>741</v>
      </c>
      <c r="R156" s="20"/>
    </row>
    <row r="157" s="2" customFormat="1" ht="24" customHeight="1" spans="1:18">
      <c r="A157" s="20">
        <v>7</v>
      </c>
      <c r="B157" s="20" t="s">
        <v>144</v>
      </c>
      <c r="C157" s="20" t="s">
        <v>78</v>
      </c>
      <c r="D157" s="20" t="s">
        <v>387</v>
      </c>
      <c r="E157" s="20" t="s">
        <v>436</v>
      </c>
      <c r="F157" s="20" t="s">
        <v>861</v>
      </c>
      <c r="G157" s="20">
        <v>2022.3</v>
      </c>
      <c r="H157" s="20">
        <v>2022.12</v>
      </c>
      <c r="I157" s="29" t="s">
        <v>862</v>
      </c>
      <c r="J157" s="30">
        <v>43.004</v>
      </c>
      <c r="K157" s="20" t="s">
        <v>198</v>
      </c>
      <c r="L157" s="20" t="s">
        <v>845</v>
      </c>
      <c r="M157" s="31" t="s">
        <v>863</v>
      </c>
      <c r="N157" s="32" t="s">
        <v>864</v>
      </c>
      <c r="O157" s="32" t="s">
        <v>848</v>
      </c>
      <c r="P157" s="20" t="s">
        <v>741</v>
      </c>
      <c r="Q157" s="20" t="s">
        <v>741</v>
      </c>
      <c r="R157" s="20"/>
    </row>
    <row r="158" s="2" customFormat="1" ht="24" customHeight="1" spans="1:18">
      <c r="A158" s="20">
        <v>8</v>
      </c>
      <c r="B158" s="20" t="s">
        <v>144</v>
      </c>
      <c r="C158" s="20" t="s">
        <v>78</v>
      </c>
      <c r="D158" s="20" t="s">
        <v>387</v>
      </c>
      <c r="E158" s="20" t="s">
        <v>247</v>
      </c>
      <c r="F158" s="20" t="s">
        <v>865</v>
      </c>
      <c r="G158" s="20">
        <v>2022.3</v>
      </c>
      <c r="H158" s="20">
        <v>2022.12</v>
      </c>
      <c r="I158" s="29" t="s">
        <v>866</v>
      </c>
      <c r="J158" s="30">
        <v>177.841</v>
      </c>
      <c r="K158" s="20" t="s">
        <v>198</v>
      </c>
      <c r="L158" s="20" t="s">
        <v>845</v>
      </c>
      <c r="M158" s="31" t="s">
        <v>867</v>
      </c>
      <c r="N158" s="32" t="s">
        <v>868</v>
      </c>
      <c r="O158" s="32" t="s">
        <v>848</v>
      </c>
      <c r="P158" s="20" t="s">
        <v>741</v>
      </c>
      <c r="Q158" s="20" t="s">
        <v>741</v>
      </c>
      <c r="R158" s="20"/>
    </row>
    <row r="159" s="2" customFormat="1" ht="24" customHeight="1" spans="1:18">
      <c r="A159" s="20">
        <v>9</v>
      </c>
      <c r="B159" s="20" t="s">
        <v>144</v>
      </c>
      <c r="C159" s="20" t="s">
        <v>78</v>
      </c>
      <c r="D159" s="20" t="s">
        <v>387</v>
      </c>
      <c r="E159" s="20" t="s">
        <v>146</v>
      </c>
      <c r="F159" s="20" t="s">
        <v>869</v>
      </c>
      <c r="G159" s="20">
        <v>2022.3</v>
      </c>
      <c r="H159" s="20">
        <v>2022.12</v>
      </c>
      <c r="I159" s="29" t="s">
        <v>870</v>
      </c>
      <c r="J159" s="30">
        <v>60.9384</v>
      </c>
      <c r="K159" s="20" t="s">
        <v>198</v>
      </c>
      <c r="L159" s="20" t="s">
        <v>845</v>
      </c>
      <c r="M159" s="31" t="s">
        <v>871</v>
      </c>
      <c r="N159" s="32" t="s">
        <v>872</v>
      </c>
      <c r="O159" s="32" t="s">
        <v>848</v>
      </c>
      <c r="P159" s="20" t="s">
        <v>741</v>
      </c>
      <c r="Q159" s="20" t="s">
        <v>741</v>
      </c>
      <c r="R159" s="20"/>
    </row>
    <row r="160" s="2" customFormat="1" ht="24" customHeight="1" spans="1:18">
      <c r="A160" s="20">
        <v>10</v>
      </c>
      <c r="B160" s="20" t="s">
        <v>144</v>
      </c>
      <c r="C160" s="20" t="s">
        <v>78</v>
      </c>
      <c r="D160" s="20" t="s">
        <v>387</v>
      </c>
      <c r="E160" s="20" t="s">
        <v>146</v>
      </c>
      <c r="F160" s="20" t="s">
        <v>654</v>
      </c>
      <c r="G160" s="20">
        <v>2022.3</v>
      </c>
      <c r="H160" s="20">
        <v>2022.12</v>
      </c>
      <c r="I160" s="29" t="s">
        <v>873</v>
      </c>
      <c r="J160" s="30">
        <v>35.2766</v>
      </c>
      <c r="K160" s="20" t="s">
        <v>198</v>
      </c>
      <c r="L160" s="20" t="s">
        <v>845</v>
      </c>
      <c r="M160" s="31" t="s">
        <v>874</v>
      </c>
      <c r="N160" s="32" t="s">
        <v>875</v>
      </c>
      <c r="O160" s="32" t="s">
        <v>848</v>
      </c>
      <c r="P160" s="20" t="s">
        <v>741</v>
      </c>
      <c r="Q160" s="20" t="s">
        <v>741</v>
      </c>
      <c r="R160" s="20"/>
    </row>
    <row r="161" s="2" customFormat="1" ht="24" customHeight="1" spans="1:18">
      <c r="A161" s="20">
        <v>11</v>
      </c>
      <c r="B161" s="20" t="s">
        <v>144</v>
      </c>
      <c r="C161" s="20" t="s">
        <v>78</v>
      </c>
      <c r="D161" s="20" t="s">
        <v>387</v>
      </c>
      <c r="E161" s="20" t="s">
        <v>436</v>
      </c>
      <c r="F161" s="20" t="s">
        <v>737</v>
      </c>
      <c r="G161" s="20">
        <v>2022.3</v>
      </c>
      <c r="H161" s="20">
        <v>2022.12</v>
      </c>
      <c r="I161" s="29" t="s">
        <v>876</v>
      </c>
      <c r="J161" s="30">
        <v>54.0036</v>
      </c>
      <c r="K161" s="20" t="s">
        <v>198</v>
      </c>
      <c r="L161" s="20" t="s">
        <v>845</v>
      </c>
      <c r="M161" s="31" t="s">
        <v>739</v>
      </c>
      <c r="N161" s="32" t="s">
        <v>740</v>
      </c>
      <c r="O161" s="32" t="s">
        <v>848</v>
      </c>
      <c r="P161" s="20" t="s">
        <v>741</v>
      </c>
      <c r="Q161" s="20" t="s">
        <v>741</v>
      </c>
      <c r="R161" s="20"/>
    </row>
    <row r="162" s="2" customFormat="1" ht="24" customHeight="1" spans="1:18">
      <c r="A162" s="20">
        <v>12</v>
      </c>
      <c r="B162" s="20" t="s">
        <v>144</v>
      </c>
      <c r="C162" s="20" t="s">
        <v>78</v>
      </c>
      <c r="D162" s="20" t="s">
        <v>387</v>
      </c>
      <c r="E162" s="20" t="s">
        <v>215</v>
      </c>
      <c r="F162" s="20" t="s">
        <v>357</v>
      </c>
      <c r="G162" s="20">
        <v>2022.3</v>
      </c>
      <c r="H162" s="20">
        <v>2022.12</v>
      </c>
      <c r="I162" s="29" t="s">
        <v>877</v>
      </c>
      <c r="J162" s="30">
        <v>67.2353</v>
      </c>
      <c r="K162" s="20" t="s">
        <v>198</v>
      </c>
      <c r="L162" s="20" t="s">
        <v>845</v>
      </c>
      <c r="M162" s="31" t="s">
        <v>878</v>
      </c>
      <c r="N162" s="32" t="s">
        <v>879</v>
      </c>
      <c r="O162" s="32" t="s">
        <v>848</v>
      </c>
      <c r="P162" s="20" t="s">
        <v>741</v>
      </c>
      <c r="Q162" s="20" t="s">
        <v>741</v>
      </c>
      <c r="R162" s="20"/>
    </row>
    <row r="163" s="2" customFormat="1" ht="24" customHeight="1" spans="1:18">
      <c r="A163" s="20">
        <v>13</v>
      </c>
      <c r="B163" s="20" t="s">
        <v>144</v>
      </c>
      <c r="C163" s="20" t="s">
        <v>78</v>
      </c>
      <c r="D163" s="20" t="s">
        <v>387</v>
      </c>
      <c r="E163" s="20" t="s">
        <v>183</v>
      </c>
      <c r="F163" s="20" t="s">
        <v>880</v>
      </c>
      <c r="G163" s="20">
        <v>2022.3</v>
      </c>
      <c r="H163" s="20">
        <v>2022.12</v>
      </c>
      <c r="I163" s="29" t="s">
        <v>881</v>
      </c>
      <c r="J163" s="30">
        <v>4.5675</v>
      </c>
      <c r="K163" s="20" t="s">
        <v>198</v>
      </c>
      <c r="L163" s="20" t="s">
        <v>845</v>
      </c>
      <c r="M163" s="31" t="s">
        <v>882</v>
      </c>
      <c r="N163" s="32" t="s">
        <v>883</v>
      </c>
      <c r="O163" s="32" t="s">
        <v>848</v>
      </c>
      <c r="P163" s="20" t="s">
        <v>741</v>
      </c>
      <c r="Q163" s="20" t="s">
        <v>741</v>
      </c>
      <c r="R163" s="20"/>
    </row>
    <row r="164" s="2" customFormat="1" ht="24" customHeight="1" spans="1:18">
      <c r="A164" s="20">
        <v>14</v>
      </c>
      <c r="B164" s="20" t="s">
        <v>144</v>
      </c>
      <c r="C164" s="20" t="s">
        <v>78</v>
      </c>
      <c r="D164" s="20" t="s">
        <v>387</v>
      </c>
      <c r="E164" s="20" t="s">
        <v>375</v>
      </c>
      <c r="F164" s="20" t="s">
        <v>884</v>
      </c>
      <c r="G164" s="20">
        <v>2022.3</v>
      </c>
      <c r="H164" s="20">
        <v>2022.12</v>
      </c>
      <c r="I164" s="29" t="s">
        <v>885</v>
      </c>
      <c r="J164" s="30">
        <v>43.3196</v>
      </c>
      <c r="K164" s="20" t="s">
        <v>198</v>
      </c>
      <c r="L164" s="20" t="s">
        <v>845</v>
      </c>
      <c r="M164" s="31" t="s">
        <v>886</v>
      </c>
      <c r="N164" s="32" t="s">
        <v>887</v>
      </c>
      <c r="O164" s="32" t="s">
        <v>848</v>
      </c>
      <c r="P164" s="20" t="s">
        <v>741</v>
      </c>
      <c r="Q164" s="20" t="s">
        <v>741</v>
      </c>
      <c r="R164" s="20"/>
    </row>
    <row r="165" s="2" customFormat="1" ht="24" customHeight="1" spans="1:18">
      <c r="A165" s="20">
        <v>15</v>
      </c>
      <c r="B165" s="20" t="s">
        <v>144</v>
      </c>
      <c r="C165" s="20" t="s">
        <v>78</v>
      </c>
      <c r="D165" s="20" t="s">
        <v>387</v>
      </c>
      <c r="E165" s="20" t="s">
        <v>375</v>
      </c>
      <c r="F165" s="20" t="s">
        <v>850</v>
      </c>
      <c r="G165" s="20">
        <v>2022.3</v>
      </c>
      <c r="H165" s="20">
        <v>2022.12</v>
      </c>
      <c r="I165" s="29" t="s">
        <v>888</v>
      </c>
      <c r="J165" s="30">
        <v>7.3705</v>
      </c>
      <c r="K165" s="20" t="s">
        <v>198</v>
      </c>
      <c r="L165" s="20" t="s">
        <v>845</v>
      </c>
      <c r="M165" s="31" t="s">
        <v>841</v>
      </c>
      <c r="N165" s="32" t="s">
        <v>852</v>
      </c>
      <c r="O165" s="32" t="s">
        <v>848</v>
      </c>
      <c r="P165" s="20" t="s">
        <v>741</v>
      </c>
      <c r="Q165" s="20" t="s">
        <v>741</v>
      </c>
      <c r="R165" s="20"/>
    </row>
    <row r="166" s="2" customFormat="1" ht="24" customHeight="1" spans="1:18">
      <c r="A166" s="20">
        <v>16</v>
      </c>
      <c r="B166" s="20" t="s">
        <v>144</v>
      </c>
      <c r="C166" s="20" t="s">
        <v>78</v>
      </c>
      <c r="D166" s="20" t="s">
        <v>387</v>
      </c>
      <c r="E166" s="20" t="s">
        <v>375</v>
      </c>
      <c r="F166" s="20" t="s">
        <v>889</v>
      </c>
      <c r="G166" s="20">
        <v>2022.3</v>
      </c>
      <c r="H166" s="20">
        <v>2022.12</v>
      </c>
      <c r="I166" s="29" t="s">
        <v>890</v>
      </c>
      <c r="J166" s="30">
        <v>61.5088</v>
      </c>
      <c r="K166" s="20" t="s">
        <v>198</v>
      </c>
      <c r="L166" s="20" t="s">
        <v>845</v>
      </c>
      <c r="M166" s="31" t="s">
        <v>843</v>
      </c>
      <c r="N166" s="32" t="s">
        <v>891</v>
      </c>
      <c r="O166" s="32" t="s">
        <v>848</v>
      </c>
      <c r="P166" s="20" t="s">
        <v>741</v>
      </c>
      <c r="Q166" s="20" t="s">
        <v>741</v>
      </c>
      <c r="R166" s="20"/>
    </row>
    <row r="167" s="2" customFormat="1" ht="24" customHeight="1" spans="1:18">
      <c r="A167" s="20">
        <v>17</v>
      </c>
      <c r="B167" s="20" t="s">
        <v>144</v>
      </c>
      <c r="C167" s="20" t="s">
        <v>78</v>
      </c>
      <c r="D167" s="20" t="s">
        <v>387</v>
      </c>
      <c r="E167" s="20" t="s">
        <v>169</v>
      </c>
      <c r="F167" s="20" t="s">
        <v>892</v>
      </c>
      <c r="G167" s="20">
        <v>2022.3</v>
      </c>
      <c r="H167" s="20">
        <v>2022.12</v>
      </c>
      <c r="I167" s="29" t="s">
        <v>893</v>
      </c>
      <c r="J167" s="30">
        <v>34.3425</v>
      </c>
      <c r="K167" s="20" t="s">
        <v>198</v>
      </c>
      <c r="L167" s="20" t="s">
        <v>845</v>
      </c>
      <c r="M167" s="31" t="s">
        <v>894</v>
      </c>
      <c r="N167" s="32" t="s">
        <v>895</v>
      </c>
      <c r="O167" s="32" t="s">
        <v>848</v>
      </c>
      <c r="P167" s="20" t="s">
        <v>741</v>
      </c>
      <c r="Q167" s="20" t="s">
        <v>741</v>
      </c>
      <c r="R167" s="20"/>
    </row>
    <row r="168" s="2" customFormat="1" ht="24" customHeight="1" spans="1:18">
      <c r="A168" s="20">
        <v>18</v>
      </c>
      <c r="B168" s="20" t="s">
        <v>144</v>
      </c>
      <c r="C168" s="20" t="s">
        <v>78</v>
      </c>
      <c r="D168" s="20" t="s">
        <v>387</v>
      </c>
      <c r="E168" s="20" t="s">
        <v>162</v>
      </c>
      <c r="F168" s="20" t="s">
        <v>896</v>
      </c>
      <c r="G168" s="20">
        <v>2022.3</v>
      </c>
      <c r="H168" s="20">
        <v>2022.12</v>
      </c>
      <c r="I168" s="29" t="s">
        <v>897</v>
      </c>
      <c r="J168" s="30">
        <v>21.3491</v>
      </c>
      <c r="K168" s="20" t="s">
        <v>149</v>
      </c>
      <c r="L168" s="20" t="s">
        <v>845</v>
      </c>
      <c r="M168" s="31" t="s">
        <v>898</v>
      </c>
      <c r="N168" s="32" t="s">
        <v>899</v>
      </c>
      <c r="O168" s="32" t="s">
        <v>848</v>
      </c>
      <c r="P168" s="20" t="s">
        <v>741</v>
      </c>
      <c r="Q168" s="20" t="s">
        <v>741</v>
      </c>
      <c r="R168" s="20"/>
    </row>
    <row r="169" s="2" customFormat="1" ht="24" customHeight="1" spans="1:18">
      <c r="A169" s="20">
        <v>19</v>
      </c>
      <c r="B169" s="20" t="s">
        <v>144</v>
      </c>
      <c r="C169" s="20" t="s">
        <v>78</v>
      </c>
      <c r="D169" s="20" t="s">
        <v>387</v>
      </c>
      <c r="E169" s="20" t="s">
        <v>169</v>
      </c>
      <c r="F169" s="20" t="s">
        <v>278</v>
      </c>
      <c r="G169" s="20">
        <v>2022.3</v>
      </c>
      <c r="H169" s="20">
        <v>2022.12</v>
      </c>
      <c r="I169" s="29" t="s">
        <v>900</v>
      </c>
      <c r="J169" s="30">
        <v>37.9053</v>
      </c>
      <c r="K169" s="20" t="s">
        <v>149</v>
      </c>
      <c r="L169" s="20" t="s">
        <v>845</v>
      </c>
      <c r="M169" s="31" t="s">
        <v>901</v>
      </c>
      <c r="N169" s="32" t="s">
        <v>902</v>
      </c>
      <c r="O169" s="32" t="s">
        <v>848</v>
      </c>
      <c r="P169" s="20" t="s">
        <v>741</v>
      </c>
      <c r="Q169" s="20" t="s">
        <v>741</v>
      </c>
      <c r="R169" s="20"/>
    </row>
    <row r="170" s="2" customFormat="1" ht="24" customHeight="1" spans="1:18">
      <c r="A170" s="20">
        <v>20</v>
      </c>
      <c r="B170" s="20" t="s">
        <v>144</v>
      </c>
      <c r="C170" s="20" t="s">
        <v>78</v>
      </c>
      <c r="D170" s="20" t="s">
        <v>387</v>
      </c>
      <c r="E170" s="20" t="s">
        <v>162</v>
      </c>
      <c r="F170" s="20" t="s">
        <v>903</v>
      </c>
      <c r="G170" s="20">
        <v>2022.3</v>
      </c>
      <c r="H170" s="20">
        <v>2022.12</v>
      </c>
      <c r="I170" s="29" t="s">
        <v>904</v>
      </c>
      <c r="J170" s="30">
        <v>41.1449</v>
      </c>
      <c r="K170" s="20" t="s">
        <v>149</v>
      </c>
      <c r="L170" s="20" t="s">
        <v>845</v>
      </c>
      <c r="M170" s="31" t="s">
        <v>905</v>
      </c>
      <c r="N170" s="32" t="s">
        <v>906</v>
      </c>
      <c r="O170" s="32" t="s">
        <v>848</v>
      </c>
      <c r="P170" s="20" t="s">
        <v>741</v>
      </c>
      <c r="Q170" s="20" t="s">
        <v>741</v>
      </c>
      <c r="R170" s="20"/>
    </row>
    <row r="171" s="2" customFormat="1" ht="24" customHeight="1" spans="1:18">
      <c r="A171" s="19" t="s">
        <v>60</v>
      </c>
      <c r="B171" s="18"/>
      <c r="C171" s="18" t="s">
        <v>79</v>
      </c>
      <c r="D171" s="18"/>
      <c r="E171" s="18"/>
      <c r="F171" s="18"/>
      <c r="G171" s="18"/>
      <c r="H171" s="18"/>
      <c r="I171" s="28" t="s">
        <v>907</v>
      </c>
      <c r="J171" s="26">
        <v>364</v>
      </c>
      <c r="K171" s="18"/>
      <c r="L171" s="18"/>
      <c r="M171" s="18" t="s">
        <v>908</v>
      </c>
      <c r="N171" s="27"/>
      <c r="O171" s="27"/>
      <c r="P171" s="18"/>
      <c r="Q171" s="18"/>
      <c r="R171" s="18"/>
    </row>
    <row r="172" s="2" customFormat="1" ht="24" customHeight="1" spans="1:18">
      <c r="A172" s="20">
        <v>1</v>
      </c>
      <c r="B172" s="20" t="s">
        <v>144</v>
      </c>
      <c r="C172" s="20" t="s">
        <v>76</v>
      </c>
      <c r="D172" s="20" t="s">
        <v>387</v>
      </c>
      <c r="E172" s="20" t="s">
        <v>375</v>
      </c>
      <c r="F172" s="20" t="s">
        <v>909</v>
      </c>
      <c r="G172" s="20">
        <v>2022.3</v>
      </c>
      <c r="H172" s="20">
        <v>2022.12</v>
      </c>
      <c r="I172" s="29" t="s">
        <v>910</v>
      </c>
      <c r="J172" s="30">
        <v>40</v>
      </c>
      <c r="K172" s="20" t="s">
        <v>149</v>
      </c>
      <c r="L172" s="20" t="s">
        <v>911</v>
      </c>
      <c r="M172" s="31" t="s">
        <v>912</v>
      </c>
      <c r="N172" s="32" t="s">
        <v>913</v>
      </c>
      <c r="O172" s="32" t="s">
        <v>914</v>
      </c>
      <c r="P172" s="20" t="s">
        <v>741</v>
      </c>
      <c r="Q172" s="20" t="s">
        <v>741</v>
      </c>
      <c r="R172" s="20"/>
    </row>
    <row r="173" s="2" customFormat="1" ht="24" customHeight="1" spans="1:18">
      <c r="A173" s="20">
        <v>2</v>
      </c>
      <c r="B173" s="20" t="s">
        <v>144</v>
      </c>
      <c r="C173" s="20" t="s">
        <v>76</v>
      </c>
      <c r="D173" s="20" t="s">
        <v>387</v>
      </c>
      <c r="E173" s="20" t="s">
        <v>375</v>
      </c>
      <c r="F173" s="20" t="s">
        <v>915</v>
      </c>
      <c r="G173" s="20">
        <v>2022.3</v>
      </c>
      <c r="H173" s="20">
        <v>2022.12</v>
      </c>
      <c r="I173" s="29" t="s">
        <v>916</v>
      </c>
      <c r="J173" s="30">
        <v>6</v>
      </c>
      <c r="K173" s="20" t="s">
        <v>149</v>
      </c>
      <c r="L173" s="20" t="s">
        <v>911</v>
      </c>
      <c r="M173" s="31" t="s">
        <v>917</v>
      </c>
      <c r="N173" s="32" t="s">
        <v>918</v>
      </c>
      <c r="O173" s="32" t="s">
        <v>914</v>
      </c>
      <c r="P173" s="20" t="s">
        <v>741</v>
      </c>
      <c r="Q173" s="20" t="s">
        <v>741</v>
      </c>
      <c r="R173" s="20"/>
    </row>
    <row r="174" s="2" customFormat="1" ht="24" customHeight="1" spans="1:18">
      <c r="A174" s="20">
        <v>3</v>
      </c>
      <c r="B174" s="20" t="s">
        <v>144</v>
      </c>
      <c r="C174" s="20" t="s">
        <v>76</v>
      </c>
      <c r="D174" s="20" t="s">
        <v>387</v>
      </c>
      <c r="E174" s="20" t="s">
        <v>375</v>
      </c>
      <c r="F174" s="20" t="s">
        <v>919</v>
      </c>
      <c r="G174" s="20">
        <v>2022.3</v>
      </c>
      <c r="H174" s="20">
        <v>2022.12</v>
      </c>
      <c r="I174" s="29" t="s">
        <v>920</v>
      </c>
      <c r="J174" s="30">
        <v>4</v>
      </c>
      <c r="K174" s="20" t="s">
        <v>149</v>
      </c>
      <c r="L174" s="20" t="s">
        <v>911</v>
      </c>
      <c r="M174" s="31" t="s">
        <v>921</v>
      </c>
      <c r="N174" s="32" t="s">
        <v>922</v>
      </c>
      <c r="O174" s="32" t="s">
        <v>914</v>
      </c>
      <c r="P174" s="20" t="s">
        <v>741</v>
      </c>
      <c r="Q174" s="20" t="s">
        <v>741</v>
      </c>
      <c r="R174" s="20"/>
    </row>
    <row r="175" s="2" customFormat="1" ht="24" customHeight="1" spans="1:18">
      <c r="A175" s="20">
        <v>4</v>
      </c>
      <c r="B175" s="20" t="s">
        <v>144</v>
      </c>
      <c r="C175" s="20" t="s">
        <v>76</v>
      </c>
      <c r="D175" s="20" t="s">
        <v>387</v>
      </c>
      <c r="E175" s="20" t="s">
        <v>375</v>
      </c>
      <c r="F175" s="20" t="s">
        <v>923</v>
      </c>
      <c r="G175" s="20">
        <v>2022.3</v>
      </c>
      <c r="H175" s="20">
        <v>2022.12</v>
      </c>
      <c r="I175" s="29" t="s">
        <v>924</v>
      </c>
      <c r="J175" s="30">
        <v>3</v>
      </c>
      <c r="K175" s="20" t="s">
        <v>149</v>
      </c>
      <c r="L175" s="20" t="s">
        <v>911</v>
      </c>
      <c r="M175" s="31" t="s">
        <v>925</v>
      </c>
      <c r="N175" s="32" t="s">
        <v>926</v>
      </c>
      <c r="O175" s="32" t="s">
        <v>914</v>
      </c>
      <c r="P175" s="20" t="s">
        <v>741</v>
      </c>
      <c r="Q175" s="20" t="s">
        <v>741</v>
      </c>
      <c r="R175" s="20"/>
    </row>
    <row r="176" s="2" customFormat="1" ht="24" customHeight="1" spans="1:18">
      <c r="A176" s="20">
        <v>5</v>
      </c>
      <c r="B176" s="20" t="s">
        <v>144</v>
      </c>
      <c r="C176" s="20" t="s">
        <v>76</v>
      </c>
      <c r="D176" s="20" t="s">
        <v>387</v>
      </c>
      <c r="E176" s="20" t="s">
        <v>375</v>
      </c>
      <c r="F176" s="20" t="s">
        <v>376</v>
      </c>
      <c r="G176" s="20">
        <v>2022.3</v>
      </c>
      <c r="H176" s="20">
        <v>2022.12</v>
      </c>
      <c r="I176" s="29" t="s">
        <v>927</v>
      </c>
      <c r="J176" s="30">
        <v>5</v>
      </c>
      <c r="K176" s="20" t="s">
        <v>149</v>
      </c>
      <c r="L176" s="20" t="s">
        <v>911</v>
      </c>
      <c r="M176" s="31" t="s">
        <v>928</v>
      </c>
      <c r="N176" s="32" t="s">
        <v>929</v>
      </c>
      <c r="O176" s="32" t="s">
        <v>914</v>
      </c>
      <c r="P176" s="20" t="s">
        <v>741</v>
      </c>
      <c r="Q176" s="20" t="s">
        <v>741</v>
      </c>
      <c r="R176" s="20"/>
    </row>
    <row r="177" s="2" customFormat="1" ht="24" customHeight="1" spans="1:18">
      <c r="A177" s="20">
        <v>6</v>
      </c>
      <c r="B177" s="20" t="s">
        <v>144</v>
      </c>
      <c r="C177" s="20" t="s">
        <v>76</v>
      </c>
      <c r="D177" s="20" t="s">
        <v>387</v>
      </c>
      <c r="E177" s="20" t="s">
        <v>375</v>
      </c>
      <c r="F177" s="20" t="s">
        <v>889</v>
      </c>
      <c r="G177" s="20">
        <v>2022.3</v>
      </c>
      <c r="H177" s="20">
        <v>2022.12</v>
      </c>
      <c r="I177" s="29" t="s">
        <v>930</v>
      </c>
      <c r="J177" s="30">
        <v>18</v>
      </c>
      <c r="K177" s="20" t="s">
        <v>149</v>
      </c>
      <c r="L177" s="20" t="s">
        <v>911</v>
      </c>
      <c r="M177" s="31" t="s">
        <v>843</v>
      </c>
      <c r="N177" s="32" t="s">
        <v>891</v>
      </c>
      <c r="O177" s="32" t="s">
        <v>914</v>
      </c>
      <c r="P177" s="20" t="s">
        <v>741</v>
      </c>
      <c r="Q177" s="20" t="s">
        <v>741</v>
      </c>
      <c r="R177" s="20"/>
    </row>
    <row r="178" s="3" customFormat="1" ht="24" customHeight="1" spans="1:18">
      <c r="A178" s="20">
        <v>7</v>
      </c>
      <c r="B178" s="20" t="s">
        <v>144</v>
      </c>
      <c r="C178" s="20" t="s">
        <v>76</v>
      </c>
      <c r="D178" s="20" t="s">
        <v>387</v>
      </c>
      <c r="E178" s="20" t="s">
        <v>375</v>
      </c>
      <c r="F178" s="20" t="s">
        <v>931</v>
      </c>
      <c r="G178" s="20">
        <v>2022.3</v>
      </c>
      <c r="H178" s="20">
        <v>2022.12</v>
      </c>
      <c r="I178" s="29" t="s">
        <v>932</v>
      </c>
      <c r="J178" s="30">
        <v>4.5</v>
      </c>
      <c r="K178" s="20" t="s">
        <v>149</v>
      </c>
      <c r="L178" s="20" t="s">
        <v>911</v>
      </c>
      <c r="M178" s="31" t="s">
        <v>933</v>
      </c>
      <c r="N178" s="32" t="s">
        <v>934</v>
      </c>
      <c r="O178" s="32" t="s">
        <v>914</v>
      </c>
      <c r="P178" s="20" t="s">
        <v>741</v>
      </c>
      <c r="Q178" s="20" t="s">
        <v>741</v>
      </c>
      <c r="R178" s="20"/>
    </row>
    <row r="179" s="2" customFormat="1" ht="24" customHeight="1" spans="1:18">
      <c r="A179" s="20">
        <v>8</v>
      </c>
      <c r="B179" s="20" t="s">
        <v>144</v>
      </c>
      <c r="C179" s="20" t="s">
        <v>76</v>
      </c>
      <c r="D179" s="20" t="s">
        <v>387</v>
      </c>
      <c r="E179" s="20" t="s">
        <v>375</v>
      </c>
      <c r="F179" s="20" t="s">
        <v>935</v>
      </c>
      <c r="G179" s="20">
        <v>2022.3</v>
      </c>
      <c r="H179" s="20">
        <v>2022.12</v>
      </c>
      <c r="I179" s="29" t="s">
        <v>936</v>
      </c>
      <c r="J179" s="30">
        <v>4.5</v>
      </c>
      <c r="K179" s="20" t="s">
        <v>149</v>
      </c>
      <c r="L179" s="20" t="s">
        <v>911</v>
      </c>
      <c r="M179" s="31" t="s">
        <v>937</v>
      </c>
      <c r="N179" s="32" t="s">
        <v>938</v>
      </c>
      <c r="O179" s="32" t="s">
        <v>914</v>
      </c>
      <c r="P179" s="20" t="s">
        <v>741</v>
      </c>
      <c r="Q179" s="20" t="s">
        <v>741</v>
      </c>
      <c r="R179" s="20"/>
    </row>
    <row r="180" s="2" customFormat="1" ht="28" customHeight="1" spans="1:18">
      <c r="A180" s="20">
        <v>9</v>
      </c>
      <c r="B180" s="20" t="s">
        <v>144</v>
      </c>
      <c r="C180" s="20" t="s">
        <v>76</v>
      </c>
      <c r="D180" s="20" t="s">
        <v>387</v>
      </c>
      <c r="E180" s="20" t="s">
        <v>375</v>
      </c>
      <c r="F180" s="20" t="s">
        <v>931</v>
      </c>
      <c r="G180" s="20">
        <v>2022.3</v>
      </c>
      <c r="H180" s="20">
        <v>2022.12</v>
      </c>
      <c r="I180" s="29" t="s">
        <v>939</v>
      </c>
      <c r="J180" s="30">
        <v>7.5</v>
      </c>
      <c r="K180" s="20" t="s">
        <v>149</v>
      </c>
      <c r="L180" s="20" t="s">
        <v>911</v>
      </c>
      <c r="M180" s="31" t="s">
        <v>933</v>
      </c>
      <c r="N180" s="32" t="s">
        <v>934</v>
      </c>
      <c r="O180" s="32" t="s">
        <v>914</v>
      </c>
      <c r="P180" s="20" t="s">
        <v>741</v>
      </c>
      <c r="Q180" s="20" t="s">
        <v>741</v>
      </c>
      <c r="R180" s="20"/>
    </row>
    <row r="181" s="1" customFormat="1" ht="34" customHeight="1" spans="1:18">
      <c r="A181" s="20">
        <v>10</v>
      </c>
      <c r="B181" s="20" t="s">
        <v>144</v>
      </c>
      <c r="C181" s="20" t="s">
        <v>76</v>
      </c>
      <c r="D181" s="20" t="s">
        <v>387</v>
      </c>
      <c r="E181" s="20" t="s">
        <v>375</v>
      </c>
      <c r="F181" s="20" t="s">
        <v>850</v>
      </c>
      <c r="G181" s="20">
        <v>2022.3</v>
      </c>
      <c r="H181" s="20">
        <v>2022.12</v>
      </c>
      <c r="I181" s="29" t="s">
        <v>940</v>
      </c>
      <c r="J181" s="30">
        <v>17</v>
      </c>
      <c r="K181" s="20" t="s">
        <v>149</v>
      </c>
      <c r="L181" s="20" t="s">
        <v>911</v>
      </c>
      <c r="M181" s="31" t="s">
        <v>841</v>
      </c>
      <c r="N181" s="32" t="s">
        <v>852</v>
      </c>
      <c r="O181" s="32" t="s">
        <v>914</v>
      </c>
      <c r="P181" s="20" t="s">
        <v>741</v>
      </c>
      <c r="Q181" s="20" t="s">
        <v>741</v>
      </c>
      <c r="R181" s="20"/>
    </row>
    <row r="182" s="1" customFormat="1" ht="24" customHeight="1" spans="1:18">
      <c r="A182" s="20">
        <v>11</v>
      </c>
      <c r="B182" s="20" t="s">
        <v>144</v>
      </c>
      <c r="C182" s="20" t="s">
        <v>76</v>
      </c>
      <c r="D182" s="20" t="s">
        <v>387</v>
      </c>
      <c r="E182" s="20" t="s">
        <v>155</v>
      </c>
      <c r="F182" s="20" t="s">
        <v>941</v>
      </c>
      <c r="G182" s="20">
        <v>2022.3</v>
      </c>
      <c r="H182" s="20">
        <v>2022.12</v>
      </c>
      <c r="I182" s="29" t="s">
        <v>942</v>
      </c>
      <c r="J182" s="30">
        <v>4.5</v>
      </c>
      <c r="K182" s="20" t="s">
        <v>149</v>
      </c>
      <c r="L182" s="20" t="s">
        <v>911</v>
      </c>
      <c r="M182" s="31" t="s">
        <v>943</v>
      </c>
      <c r="N182" s="32" t="s">
        <v>944</v>
      </c>
      <c r="O182" s="32" t="s">
        <v>914</v>
      </c>
      <c r="P182" s="20" t="s">
        <v>741</v>
      </c>
      <c r="Q182" s="20" t="s">
        <v>741</v>
      </c>
      <c r="R182" s="20"/>
    </row>
    <row r="183" s="1" customFormat="1" ht="24" customHeight="1" spans="1:18">
      <c r="A183" s="20">
        <v>12</v>
      </c>
      <c r="B183" s="20" t="s">
        <v>144</v>
      </c>
      <c r="C183" s="20" t="s">
        <v>76</v>
      </c>
      <c r="D183" s="20" t="s">
        <v>387</v>
      </c>
      <c r="E183" s="20" t="s">
        <v>155</v>
      </c>
      <c r="F183" s="20" t="s">
        <v>945</v>
      </c>
      <c r="G183" s="20">
        <v>2022.3</v>
      </c>
      <c r="H183" s="20">
        <v>2022.12</v>
      </c>
      <c r="I183" s="29" t="s">
        <v>946</v>
      </c>
      <c r="J183" s="30">
        <v>9</v>
      </c>
      <c r="K183" s="20" t="s">
        <v>149</v>
      </c>
      <c r="L183" s="20" t="s">
        <v>911</v>
      </c>
      <c r="M183" s="31" t="s">
        <v>947</v>
      </c>
      <c r="N183" s="32" t="s">
        <v>948</v>
      </c>
      <c r="O183" s="32" t="s">
        <v>914</v>
      </c>
      <c r="P183" s="20" t="s">
        <v>741</v>
      </c>
      <c r="Q183" s="20" t="s">
        <v>741</v>
      </c>
      <c r="R183" s="20"/>
    </row>
    <row r="184" s="1" customFormat="1" ht="24" customHeight="1" spans="1:18">
      <c r="A184" s="20">
        <v>13</v>
      </c>
      <c r="B184" s="20" t="s">
        <v>144</v>
      </c>
      <c r="C184" s="20" t="s">
        <v>76</v>
      </c>
      <c r="D184" s="20" t="s">
        <v>387</v>
      </c>
      <c r="E184" s="20" t="s">
        <v>183</v>
      </c>
      <c r="F184" s="20" t="s">
        <v>880</v>
      </c>
      <c r="G184" s="20">
        <v>2022.3</v>
      </c>
      <c r="H184" s="20">
        <v>2022.12</v>
      </c>
      <c r="I184" s="29" t="s">
        <v>949</v>
      </c>
      <c r="J184" s="30">
        <v>4.5</v>
      </c>
      <c r="K184" s="20" t="s">
        <v>149</v>
      </c>
      <c r="L184" s="20" t="s">
        <v>911</v>
      </c>
      <c r="M184" s="31" t="s">
        <v>882</v>
      </c>
      <c r="N184" s="32" t="s">
        <v>883</v>
      </c>
      <c r="O184" s="32" t="s">
        <v>914</v>
      </c>
      <c r="P184" s="20" t="s">
        <v>741</v>
      </c>
      <c r="Q184" s="20" t="s">
        <v>741</v>
      </c>
      <c r="R184" s="20"/>
    </row>
    <row r="185" s="1" customFormat="1" ht="24" customHeight="1" spans="1:18">
      <c r="A185" s="20">
        <v>14</v>
      </c>
      <c r="B185" s="20" t="s">
        <v>144</v>
      </c>
      <c r="C185" s="20" t="s">
        <v>76</v>
      </c>
      <c r="D185" s="20" t="s">
        <v>387</v>
      </c>
      <c r="E185" s="20" t="s">
        <v>183</v>
      </c>
      <c r="F185" s="20" t="s">
        <v>950</v>
      </c>
      <c r="G185" s="20">
        <v>2022.3</v>
      </c>
      <c r="H185" s="20">
        <v>2022.12</v>
      </c>
      <c r="I185" s="29" t="s">
        <v>951</v>
      </c>
      <c r="J185" s="30">
        <v>2.5</v>
      </c>
      <c r="K185" s="20" t="s">
        <v>149</v>
      </c>
      <c r="L185" s="20" t="s">
        <v>911</v>
      </c>
      <c r="M185" s="31" t="s">
        <v>952</v>
      </c>
      <c r="N185" s="32" t="s">
        <v>953</v>
      </c>
      <c r="O185" s="32" t="s">
        <v>914</v>
      </c>
      <c r="P185" s="20" t="s">
        <v>741</v>
      </c>
      <c r="Q185" s="20" t="s">
        <v>741</v>
      </c>
      <c r="R185" s="20"/>
    </row>
    <row r="186" s="1" customFormat="1" ht="24" customHeight="1" spans="1:18">
      <c r="A186" s="20">
        <v>15</v>
      </c>
      <c r="B186" s="20" t="s">
        <v>144</v>
      </c>
      <c r="C186" s="20" t="s">
        <v>76</v>
      </c>
      <c r="D186" s="20" t="s">
        <v>387</v>
      </c>
      <c r="E186" s="20" t="s">
        <v>215</v>
      </c>
      <c r="F186" s="20" t="s">
        <v>954</v>
      </c>
      <c r="G186" s="20">
        <v>2022.3</v>
      </c>
      <c r="H186" s="20">
        <v>2022.12</v>
      </c>
      <c r="I186" s="29" t="s">
        <v>955</v>
      </c>
      <c r="J186" s="30">
        <v>7</v>
      </c>
      <c r="K186" s="20" t="s">
        <v>149</v>
      </c>
      <c r="L186" s="20" t="s">
        <v>911</v>
      </c>
      <c r="M186" s="31" t="s">
        <v>956</v>
      </c>
      <c r="N186" s="32" t="s">
        <v>957</v>
      </c>
      <c r="O186" s="32" t="s">
        <v>914</v>
      </c>
      <c r="P186" s="20" t="s">
        <v>741</v>
      </c>
      <c r="Q186" s="20" t="s">
        <v>741</v>
      </c>
      <c r="R186" s="20"/>
    </row>
    <row r="187" s="1" customFormat="1" ht="24" customHeight="1" spans="1:18">
      <c r="A187" s="20">
        <v>16</v>
      </c>
      <c r="B187" s="20" t="s">
        <v>144</v>
      </c>
      <c r="C187" s="20" t="s">
        <v>76</v>
      </c>
      <c r="D187" s="20" t="s">
        <v>387</v>
      </c>
      <c r="E187" s="20" t="s">
        <v>215</v>
      </c>
      <c r="F187" s="20" t="s">
        <v>510</v>
      </c>
      <c r="G187" s="20">
        <v>2022.3</v>
      </c>
      <c r="H187" s="20">
        <v>2022.12</v>
      </c>
      <c r="I187" s="29" t="s">
        <v>958</v>
      </c>
      <c r="J187" s="30">
        <v>2</v>
      </c>
      <c r="K187" s="20" t="s">
        <v>149</v>
      </c>
      <c r="L187" s="20" t="s">
        <v>911</v>
      </c>
      <c r="M187" s="31" t="s">
        <v>959</v>
      </c>
      <c r="N187" s="32" t="s">
        <v>960</v>
      </c>
      <c r="O187" s="32" t="s">
        <v>914</v>
      </c>
      <c r="P187" s="20" t="s">
        <v>741</v>
      </c>
      <c r="Q187" s="20" t="s">
        <v>741</v>
      </c>
      <c r="R187" s="20"/>
    </row>
    <row r="188" s="1" customFormat="1" ht="24" customHeight="1" spans="1:18">
      <c r="A188" s="20">
        <v>17</v>
      </c>
      <c r="B188" s="20" t="s">
        <v>144</v>
      </c>
      <c r="C188" s="20" t="s">
        <v>76</v>
      </c>
      <c r="D188" s="20" t="s">
        <v>387</v>
      </c>
      <c r="E188" s="20" t="s">
        <v>215</v>
      </c>
      <c r="F188" s="20" t="s">
        <v>961</v>
      </c>
      <c r="G188" s="20">
        <v>2022.3</v>
      </c>
      <c r="H188" s="20">
        <v>2022.12</v>
      </c>
      <c r="I188" s="29" t="s">
        <v>962</v>
      </c>
      <c r="J188" s="30">
        <v>5.5</v>
      </c>
      <c r="K188" s="20" t="s">
        <v>149</v>
      </c>
      <c r="L188" s="20" t="s">
        <v>911</v>
      </c>
      <c r="M188" s="31" t="s">
        <v>908</v>
      </c>
      <c r="N188" s="32" t="s">
        <v>963</v>
      </c>
      <c r="O188" s="32" t="s">
        <v>914</v>
      </c>
      <c r="P188" s="20" t="s">
        <v>741</v>
      </c>
      <c r="Q188" s="20" t="s">
        <v>741</v>
      </c>
      <c r="R188" s="20"/>
    </row>
    <row r="189" s="1" customFormat="1" ht="26" customHeight="1" spans="1:18">
      <c r="A189" s="20">
        <v>18</v>
      </c>
      <c r="B189" s="20" t="s">
        <v>144</v>
      </c>
      <c r="C189" s="20" t="s">
        <v>76</v>
      </c>
      <c r="D189" s="20" t="s">
        <v>387</v>
      </c>
      <c r="E189" s="20" t="s">
        <v>215</v>
      </c>
      <c r="F189" s="20" t="s">
        <v>964</v>
      </c>
      <c r="G189" s="20">
        <v>2022.3</v>
      </c>
      <c r="H189" s="20">
        <v>2022.12</v>
      </c>
      <c r="I189" s="29" t="s">
        <v>965</v>
      </c>
      <c r="J189" s="30">
        <v>4</v>
      </c>
      <c r="K189" s="20" t="s">
        <v>149</v>
      </c>
      <c r="L189" s="20" t="s">
        <v>911</v>
      </c>
      <c r="M189" s="31" t="s">
        <v>966</v>
      </c>
      <c r="N189" s="32" t="s">
        <v>967</v>
      </c>
      <c r="O189" s="32" t="s">
        <v>914</v>
      </c>
      <c r="P189" s="20" t="s">
        <v>741</v>
      </c>
      <c r="Q189" s="20" t="s">
        <v>741</v>
      </c>
      <c r="R189" s="20"/>
    </row>
    <row r="190" s="1" customFormat="1" ht="29" customHeight="1" spans="1:18">
      <c r="A190" s="20">
        <v>19</v>
      </c>
      <c r="B190" s="20" t="s">
        <v>144</v>
      </c>
      <c r="C190" s="20" t="s">
        <v>76</v>
      </c>
      <c r="D190" s="20" t="s">
        <v>387</v>
      </c>
      <c r="E190" s="20" t="s">
        <v>176</v>
      </c>
      <c r="F190" s="20" t="s">
        <v>968</v>
      </c>
      <c r="G190" s="20">
        <v>2022.3</v>
      </c>
      <c r="H190" s="20">
        <v>2022.12</v>
      </c>
      <c r="I190" s="29" t="s">
        <v>969</v>
      </c>
      <c r="J190" s="30">
        <v>4</v>
      </c>
      <c r="K190" s="20" t="s">
        <v>149</v>
      </c>
      <c r="L190" s="20" t="s">
        <v>911</v>
      </c>
      <c r="M190" s="31" t="s">
        <v>970</v>
      </c>
      <c r="N190" s="32" t="s">
        <v>971</v>
      </c>
      <c r="O190" s="32" t="s">
        <v>914</v>
      </c>
      <c r="P190" s="20" t="s">
        <v>741</v>
      </c>
      <c r="Q190" s="20" t="s">
        <v>741</v>
      </c>
      <c r="R190" s="20"/>
    </row>
    <row r="191" s="1" customFormat="1" ht="33" customHeight="1" spans="1:18">
      <c r="A191" s="20">
        <v>20</v>
      </c>
      <c r="B191" s="20" t="s">
        <v>144</v>
      </c>
      <c r="C191" s="20" t="s">
        <v>76</v>
      </c>
      <c r="D191" s="20" t="s">
        <v>387</v>
      </c>
      <c r="E191" s="20" t="s">
        <v>176</v>
      </c>
      <c r="F191" s="20" t="s">
        <v>203</v>
      </c>
      <c r="G191" s="20">
        <v>2022.3</v>
      </c>
      <c r="H191" s="20">
        <v>2022.12</v>
      </c>
      <c r="I191" s="29" t="s">
        <v>972</v>
      </c>
      <c r="J191" s="30">
        <v>2</v>
      </c>
      <c r="K191" s="20" t="s">
        <v>149</v>
      </c>
      <c r="L191" s="20" t="s">
        <v>911</v>
      </c>
      <c r="M191" s="31" t="s">
        <v>973</v>
      </c>
      <c r="N191" s="32" t="s">
        <v>974</v>
      </c>
      <c r="O191" s="32" t="s">
        <v>914</v>
      </c>
      <c r="P191" s="20" t="s">
        <v>741</v>
      </c>
      <c r="Q191" s="20" t="s">
        <v>741</v>
      </c>
      <c r="R191" s="20"/>
    </row>
    <row r="192" s="1" customFormat="1" ht="21" spans="1:18">
      <c r="A192" s="20">
        <v>21</v>
      </c>
      <c r="B192" s="20" t="s">
        <v>144</v>
      </c>
      <c r="C192" s="20" t="s">
        <v>76</v>
      </c>
      <c r="D192" s="20" t="s">
        <v>387</v>
      </c>
      <c r="E192" s="20" t="s">
        <v>176</v>
      </c>
      <c r="F192" s="20" t="s">
        <v>272</v>
      </c>
      <c r="G192" s="20">
        <v>2022.3</v>
      </c>
      <c r="H192" s="20">
        <v>2022.12</v>
      </c>
      <c r="I192" s="29" t="s">
        <v>975</v>
      </c>
      <c r="J192" s="30">
        <v>37</v>
      </c>
      <c r="K192" s="20" t="s">
        <v>149</v>
      </c>
      <c r="L192" s="20" t="s">
        <v>911</v>
      </c>
      <c r="M192" s="31" t="s">
        <v>976</v>
      </c>
      <c r="N192" s="32" t="s">
        <v>977</v>
      </c>
      <c r="O192" s="32" t="s">
        <v>914</v>
      </c>
      <c r="P192" s="20" t="s">
        <v>741</v>
      </c>
      <c r="Q192" s="20" t="s">
        <v>741</v>
      </c>
      <c r="R192" s="20"/>
    </row>
    <row r="193" s="1" customFormat="1" ht="24" customHeight="1" spans="1:18">
      <c r="A193" s="20">
        <v>22</v>
      </c>
      <c r="B193" s="20" t="s">
        <v>144</v>
      </c>
      <c r="C193" s="20" t="s">
        <v>76</v>
      </c>
      <c r="D193" s="20" t="s">
        <v>387</v>
      </c>
      <c r="E193" s="20" t="s">
        <v>176</v>
      </c>
      <c r="F193" s="20" t="s">
        <v>978</v>
      </c>
      <c r="G193" s="20">
        <v>2022.3</v>
      </c>
      <c r="H193" s="20">
        <v>2022.12</v>
      </c>
      <c r="I193" s="29" t="s">
        <v>979</v>
      </c>
      <c r="J193" s="30">
        <v>13</v>
      </c>
      <c r="K193" s="20" t="s">
        <v>149</v>
      </c>
      <c r="L193" s="20" t="s">
        <v>911</v>
      </c>
      <c r="M193" s="31" t="s">
        <v>980</v>
      </c>
      <c r="N193" s="32" t="s">
        <v>981</v>
      </c>
      <c r="O193" s="32" t="s">
        <v>914</v>
      </c>
      <c r="P193" s="20" t="s">
        <v>741</v>
      </c>
      <c r="Q193" s="20" t="s">
        <v>741</v>
      </c>
      <c r="R193" s="20"/>
    </row>
    <row r="194" s="1" customFormat="1" ht="24" customHeight="1" spans="1:18">
      <c r="A194" s="20">
        <v>23</v>
      </c>
      <c r="B194" s="20" t="s">
        <v>144</v>
      </c>
      <c r="C194" s="20" t="s">
        <v>76</v>
      </c>
      <c r="D194" s="20" t="s">
        <v>387</v>
      </c>
      <c r="E194" s="20" t="s">
        <v>162</v>
      </c>
      <c r="F194" s="20" t="s">
        <v>896</v>
      </c>
      <c r="G194" s="20">
        <v>2022.3</v>
      </c>
      <c r="H194" s="20">
        <v>2022.12</v>
      </c>
      <c r="I194" s="29" t="s">
        <v>982</v>
      </c>
      <c r="J194" s="30">
        <v>18</v>
      </c>
      <c r="K194" s="20" t="s">
        <v>149</v>
      </c>
      <c r="L194" s="20" t="s">
        <v>911</v>
      </c>
      <c r="M194" s="31" t="s">
        <v>898</v>
      </c>
      <c r="N194" s="32" t="s">
        <v>899</v>
      </c>
      <c r="O194" s="32" t="s">
        <v>914</v>
      </c>
      <c r="P194" s="20" t="s">
        <v>741</v>
      </c>
      <c r="Q194" s="20" t="s">
        <v>741</v>
      </c>
      <c r="R194" s="20"/>
    </row>
    <row r="195" s="1" customFormat="1" ht="24" customHeight="1" spans="1:18">
      <c r="A195" s="20">
        <v>24</v>
      </c>
      <c r="B195" s="20" t="s">
        <v>144</v>
      </c>
      <c r="C195" s="20" t="s">
        <v>76</v>
      </c>
      <c r="D195" s="20" t="s">
        <v>387</v>
      </c>
      <c r="E195" s="20" t="s">
        <v>162</v>
      </c>
      <c r="F195" s="20" t="s">
        <v>983</v>
      </c>
      <c r="G195" s="20">
        <v>2022.3</v>
      </c>
      <c r="H195" s="20">
        <v>2022.12</v>
      </c>
      <c r="I195" s="29" t="s">
        <v>924</v>
      </c>
      <c r="J195" s="30">
        <v>4</v>
      </c>
      <c r="K195" s="20" t="s">
        <v>149</v>
      </c>
      <c r="L195" s="20" t="s">
        <v>911</v>
      </c>
      <c r="M195" s="31" t="s">
        <v>984</v>
      </c>
      <c r="N195" s="32" t="s">
        <v>985</v>
      </c>
      <c r="O195" s="32" t="s">
        <v>914</v>
      </c>
      <c r="P195" s="20" t="s">
        <v>741</v>
      </c>
      <c r="Q195" s="20" t="s">
        <v>741</v>
      </c>
      <c r="R195" s="20"/>
    </row>
    <row r="196" s="1" customFormat="1" ht="29" customHeight="1" spans="1:18">
      <c r="A196" s="20">
        <v>25</v>
      </c>
      <c r="B196" s="20" t="s">
        <v>144</v>
      </c>
      <c r="C196" s="20" t="s">
        <v>76</v>
      </c>
      <c r="D196" s="20" t="s">
        <v>387</v>
      </c>
      <c r="E196" s="20" t="s">
        <v>162</v>
      </c>
      <c r="F196" s="20" t="s">
        <v>494</v>
      </c>
      <c r="G196" s="20">
        <v>2022.3</v>
      </c>
      <c r="H196" s="20">
        <v>2022.12</v>
      </c>
      <c r="I196" s="29" t="s">
        <v>951</v>
      </c>
      <c r="J196" s="30">
        <v>6</v>
      </c>
      <c r="K196" s="20" t="s">
        <v>149</v>
      </c>
      <c r="L196" s="20" t="s">
        <v>911</v>
      </c>
      <c r="M196" s="31" t="s">
        <v>986</v>
      </c>
      <c r="N196" s="32" t="s">
        <v>987</v>
      </c>
      <c r="O196" s="32" t="s">
        <v>914</v>
      </c>
      <c r="P196" s="20" t="s">
        <v>741</v>
      </c>
      <c r="Q196" s="20" t="s">
        <v>741</v>
      </c>
      <c r="R196" s="20"/>
    </row>
    <row r="197" s="1" customFormat="1" ht="24" customHeight="1" spans="1:18">
      <c r="A197" s="20">
        <v>26</v>
      </c>
      <c r="B197" s="20" t="s">
        <v>144</v>
      </c>
      <c r="C197" s="20" t="s">
        <v>76</v>
      </c>
      <c r="D197" s="20" t="s">
        <v>387</v>
      </c>
      <c r="E197" s="20" t="s">
        <v>162</v>
      </c>
      <c r="F197" s="20" t="s">
        <v>327</v>
      </c>
      <c r="G197" s="20">
        <v>2022.3</v>
      </c>
      <c r="H197" s="20">
        <v>2022.12</v>
      </c>
      <c r="I197" s="29" t="s">
        <v>988</v>
      </c>
      <c r="J197" s="30">
        <v>34</v>
      </c>
      <c r="K197" s="20" t="s">
        <v>149</v>
      </c>
      <c r="L197" s="20" t="s">
        <v>911</v>
      </c>
      <c r="M197" s="31" t="s">
        <v>989</v>
      </c>
      <c r="N197" s="32" t="s">
        <v>990</v>
      </c>
      <c r="O197" s="32" t="s">
        <v>914</v>
      </c>
      <c r="P197" s="20" t="s">
        <v>741</v>
      </c>
      <c r="Q197" s="20" t="s">
        <v>741</v>
      </c>
      <c r="R197" s="20"/>
    </row>
    <row r="198" s="1" customFormat="1" ht="24" customHeight="1" spans="1:18">
      <c r="A198" s="20">
        <v>27</v>
      </c>
      <c r="B198" s="20" t="s">
        <v>144</v>
      </c>
      <c r="C198" s="20" t="s">
        <v>76</v>
      </c>
      <c r="D198" s="20" t="s">
        <v>387</v>
      </c>
      <c r="E198" s="20" t="s">
        <v>234</v>
      </c>
      <c r="F198" s="20" t="s">
        <v>991</v>
      </c>
      <c r="G198" s="20">
        <v>2022.3</v>
      </c>
      <c r="H198" s="20">
        <v>2022.12</v>
      </c>
      <c r="I198" s="29" t="s">
        <v>992</v>
      </c>
      <c r="J198" s="30">
        <v>5.5</v>
      </c>
      <c r="K198" s="20" t="s">
        <v>149</v>
      </c>
      <c r="L198" s="20" t="s">
        <v>911</v>
      </c>
      <c r="M198" s="31" t="s">
        <v>993</v>
      </c>
      <c r="N198" s="32" t="s">
        <v>994</v>
      </c>
      <c r="O198" s="32" t="s">
        <v>914</v>
      </c>
      <c r="P198" s="20" t="s">
        <v>741</v>
      </c>
      <c r="Q198" s="20" t="s">
        <v>741</v>
      </c>
      <c r="R198" s="20"/>
    </row>
    <row r="199" s="1" customFormat="1" ht="24" customHeight="1" spans="1:18">
      <c r="A199" s="20">
        <v>28</v>
      </c>
      <c r="B199" s="20" t="s">
        <v>144</v>
      </c>
      <c r="C199" s="20" t="s">
        <v>76</v>
      </c>
      <c r="D199" s="20" t="s">
        <v>387</v>
      </c>
      <c r="E199" s="20" t="s">
        <v>234</v>
      </c>
      <c r="F199" s="20" t="s">
        <v>995</v>
      </c>
      <c r="G199" s="20">
        <v>2022.3</v>
      </c>
      <c r="H199" s="20">
        <v>2022.12</v>
      </c>
      <c r="I199" s="29" t="s">
        <v>996</v>
      </c>
      <c r="J199" s="30">
        <v>19</v>
      </c>
      <c r="K199" s="20" t="s">
        <v>149</v>
      </c>
      <c r="L199" s="20" t="s">
        <v>911</v>
      </c>
      <c r="M199" s="31" t="s">
        <v>997</v>
      </c>
      <c r="N199" s="32" t="s">
        <v>998</v>
      </c>
      <c r="O199" s="32" t="s">
        <v>914</v>
      </c>
      <c r="P199" s="20" t="s">
        <v>741</v>
      </c>
      <c r="Q199" s="20" t="s">
        <v>741</v>
      </c>
      <c r="R199" s="20"/>
    </row>
    <row r="200" s="1" customFormat="1" ht="24" customHeight="1" spans="1:18">
      <c r="A200" s="20">
        <v>29</v>
      </c>
      <c r="B200" s="20" t="s">
        <v>144</v>
      </c>
      <c r="C200" s="20" t="s">
        <v>76</v>
      </c>
      <c r="D200" s="20" t="s">
        <v>387</v>
      </c>
      <c r="E200" s="20" t="s">
        <v>333</v>
      </c>
      <c r="F200" s="20" t="s">
        <v>999</v>
      </c>
      <c r="G200" s="20">
        <v>2022.3</v>
      </c>
      <c r="H200" s="20">
        <v>2022.12</v>
      </c>
      <c r="I200" s="29" t="s">
        <v>1000</v>
      </c>
      <c r="J200" s="30">
        <v>28</v>
      </c>
      <c r="K200" s="20" t="s">
        <v>149</v>
      </c>
      <c r="L200" s="20" t="s">
        <v>911</v>
      </c>
      <c r="M200" s="31" t="s">
        <v>1001</v>
      </c>
      <c r="N200" s="32" t="s">
        <v>1002</v>
      </c>
      <c r="O200" s="32" t="s">
        <v>914</v>
      </c>
      <c r="P200" s="20" t="s">
        <v>741</v>
      </c>
      <c r="Q200" s="20" t="s">
        <v>741</v>
      </c>
      <c r="R200" s="20"/>
    </row>
    <row r="201" s="1" customFormat="1" ht="24" customHeight="1" spans="1:18">
      <c r="A201" s="20">
        <v>30</v>
      </c>
      <c r="B201" s="20" t="s">
        <v>144</v>
      </c>
      <c r="C201" s="20" t="s">
        <v>76</v>
      </c>
      <c r="D201" s="20" t="s">
        <v>387</v>
      </c>
      <c r="E201" s="20" t="s">
        <v>234</v>
      </c>
      <c r="F201" s="20" t="s">
        <v>1003</v>
      </c>
      <c r="G201" s="20">
        <v>2022.3</v>
      </c>
      <c r="H201" s="20">
        <v>2022.12</v>
      </c>
      <c r="I201" s="29" t="s">
        <v>1004</v>
      </c>
      <c r="J201" s="30">
        <v>30</v>
      </c>
      <c r="K201" s="20" t="s">
        <v>149</v>
      </c>
      <c r="L201" s="20" t="s">
        <v>911</v>
      </c>
      <c r="M201" s="31" t="s">
        <v>1005</v>
      </c>
      <c r="N201" s="32" t="s">
        <v>1006</v>
      </c>
      <c r="O201" s="32" t="s">
        <v>914</v>
      </c>
      <c r="P201" s="20" t="s">
        <v>741</v>
      </c>
      <c r="Q201" s="20" t="s">
        <v>741</v>
      </c>
      <c r="R201" s="20"/>
    </row>
    <row r="202" s="1" customFormat="1" ht="24" customHeight="1" spans="1:18">
      <c r="A202" s="20">
        <v>31</v>
      </c>
      <c r="B202" s="20" t="s">
        <v>144</v>
      </c>
      <c r="C202" s="20" t="s">
        <v>76</v>
      </c>
      <c r="D202" s="20" t="s">
        <v>387</v>
      </c>
      <c r="E202" s="20" t="s">
        <v>155</v>
      </c>
      <c r="F202" s="20" t="s">
        <v>321</v>
      </c>
      <c r="G202" s="20">
        <v>2022.3</v>
      </c>
      <c r="H202" s="20">
        <v>2022.12</v>
      </c>
      <c r="I202" s="29" t="s">
        <v>1007</v>
      </c>
      <c r="J202" s="30">
        <v>15</v>
      </c>
      <c r="K202" s="20" t="s">
        <v>149</v>
      </c>
      <c r="L202" s="20" t="s">
        <v>911</v>
      </c>
      <c r="M202" s="31" t="s">
        <v>1008</v>
      </c>
      <c r="N202" s="32" t="s">
        <v>1009</v>
      </c>
      <c r="O202" s="32" t="s">
        <v>914</v>
      </c>
      <c r="P202" s="20" t="s">
        <v>741</v>
      </c>
      <c r="Q202" s="20" t="s">
        <v>741</v>
      </c>
      <c r="R202" s="20"/>
    </row>
    <row r="203" s="1" customFormat="1" ht="24" customHeight="1" spans="1:18">
      <c r="A203" s="19" t="s">
        <v>80</v>
      </c>
      <c r="B203" s="18"/>
      <c r="C203" s="18" t="s">
        <v>81</v>
      </c>
      <c r="D203" s="18"/>
      <c r="E203" s="18"/>
      <c r="F203" s="18"/>
      <c r="G203" s="18"/>
      <c r="H203" s="18"/>
      <c r="I203" s="28" t="s">
        <v>1010</v>
      </c>
      <c r="J203" s="26">
        <v>41</v>
      </c>
      <c r="K203" s="18"/>
      <c r="L203" s="18"/>
      <c r="M203" s="18" t="s">
        <v>187</v>
      </c>
      <c r="N203" s="27"/>
      <c r="O203" s="27"/>
      <c r="P203" s="18"/>
      <c r="Q203" s="18"/>
      <c r="R203" s="18"/>
    </row>
    <row r="204" s="1" customFormat="1" ht="29" customHeight="1" spans="1:18">
      <c r="A204" s="20">
        <v>1</v>
      </c>
      <c r="B204" s="20" t="s">
        <v>144</v>
      </c>
      <c r="C204" s="20" t="s">
        <v>1011</v>
      </c>
      <c r="D204" s="20" t="s">
        <v>387</v>
      </c>
      <c r="E204" s="20" t="s">
        <v>146</v>
      </c>
      <c r="F204" s="20" t="s">
        <v>1012</v>
      </c>
      <c r="G204" s="20">
        <v>2022.1</v>
      </c>
      <c r="H204" s="20">
        <v>2022.12</v>
      </c>
      <c r="I204" s="29" t="s">
        <v>1013</v>
      </c>
      <c r="J204" s="30">
        <v>14</v>
      </c>
      <c r="K204" s="20" t="s">
        <v>149</v>
      </c>
      <c r="L204" s="20" t="s">
        <v>150</v>
      </c>
      <c r="M204" s="31" t="s">
        <v>1014</v>
      </c>
      <c r="N204" s="32" t="s">
        <v>1015</v>
      </c>
      <c r="O204" s="32" t="s">
        <v>914</v>
      </c>
      <c r="P204" s="20" t="s">
        <v>741</v>
      </c>
      <c r="Q204" s="20" t="s">
        <v>741</v>
      </c>
      <c r="R204" s="20"/>
    </row>
    <row r="205" s="1" customFormat="1" ht="24" customHeight="1" spans="1:18">
      <c r="A205" s="20">
        <v>2</v>
      </c>
      <c r="B205" s="20" t="s">
        <v>144</v>
      </c>
      <c r="C205" s="20" t="s">
        <v>77</v>
      </c>
      <c r="D205" s="20" t="s">
        <v>387</v>
      </c>
      <c r="E205" s="20" t="s">
        <v>1016</v>
      </c>
      <c r="F205" s="20" t="s">
        <v>1017</v>
      </c>
      <c r="G205" s="20">
        <v>2022.1</v>
      </c>
      <c r="H205" s="20">
        <v>2022.12</v>
      </c>
      <c r="I205" s="29" t="s">
        <v>1018</v>
      </c>
      <c r="J205" s="30">
        <v>27</v>
      </c>
      <c r="K205" s="20" t="s">
        <v>149</v>
      </c>
      <c r="L205" s="20" t="s">
        <v>150</v>
      </c>
      <c r="M205" s="31" t="s">
        <v>1019</v>
      </c>
      <c r="N205" s="32" t="s">
        <v>1020</v>
      </c>
      <c r="O205" s="32" t="s">
        <v>914</v>
      </c>
      <c r="P205" s="20" t="s">
        <v>741</v>
      </c>
      <c r="Q205" s="20" t="s">
        <v>741</v>
      </c>
      <c r="R205" s="20"/>
    </row>
    <row r="206" s="1" customFormat="1" ht="24" customHeight="1" spans="1:18">
      <c r="A206" s="18" t="s">
        <v>64</v>
      </c>
      <c r="B206" s="18"/>
      <c r="C206" s="18" t="s">
        <v>82</v>
      </c>
      <c r="D206" s="18"/>
      <c r="E206" s="18"/>
      <c r="F206" s="18"/>
      <c r="G206" s="18"/>
      <c r="H206" s="18"/>
      <c r="I206" s="28" t="s">
        <v>1021</v>
      </c>
      <c r="J206" s="26">
        <f>SUM(J207:J214)</f>
        <v>376.4</v>
      </c>
      <c r="K206" s="18"/>
      <c r="L206" s="18"/>
      <c r="M206" s="18" t="s">
        <v>1022</v>
      </c>
      <c r="N206" s="27"/>
      <c r="O206" s="27"/>
      <c r="P206" s="18"/>
      <c r="Q206" s="18"/>
      <c r="R206" s="18"/>
    </row>
    <row r="207" s="1" customFormat="1" ht="24" customHeight="1" spans="1:18">
      <c r="A207" s="20">
        <v>1</v>
      </c>
      <c r="B207" s="20" t="s">
        <v>82</v>
      </c>
      <c r="C207" s="20" t="s">
        <v>82</v>
      </c>
      <c r="D207" s="20" t="s">
        <v>387</v>
      </c>
      <c r="E207" s="20" t="s">
        <v>162</v>
      </c>
      <c r="F207" s="20" t="s">
        <v>494</v>
      </c>
      <c r="G207" s="20">
        <v>2022.3</v>
      </c>
      <c r="H207" s="20">
        <v>2022.12</v>
      </c>
      <c r="I207" s="32" t="s">
        <v>1023</v>
      </c>
      <c r="J207" s="30">
        <v>76.6</v>
      </c>
      <c r="K207" s="20" t="s">
        <v>149</v>
      </c>
      <c r="L207" s="20" t="s">
        <v>150</v>
      </c>
      <c r="M207" s="31" t="s">
        <v>1024</v>
      </c>
      <c r="N207" s="32" t="s">
        <v>1025</v>
      </c>
      <c r="O207" s="32" t="s">
        <v>1025</v>
      </c>
      <c r="P207" s="20" t="s">
        <v>1026</v>
      </c>
      <c r="Q207" s="20" t="s">
        <v>162</v>
      </c>
      <c r="R207" s="20"/>
    </row>
    <row r="208" s="1" customFormat="1" ht="24" customHeight="1" spans="1:18">
      <c r="A208" s="20">
        <v>2</v>
      </c>
      <c r="B208" s="20" t="s">
        <v>82</v>
      </c>
      <c r="C208" s="20" t="s">
        <v>82</v>
      </c>
      <c r="D208" s="20" t="s">
        <v>145</v>
      </c>
      <c r="E208" s="20" t="s">
        <v>445</v>
      </c>
      <c r="F208" s="20"/>
      <c r="G208" s="20">
        <v>2022.3</v>
      </c>
      <c r="H208" s="20">
        <v>2022.12</v>
      </c>
      <c r="I208" s="32" t="s">
        <v>1027</v>
      </c>
      <c r="J208" s="30">
        <v>10</v>
      </c>
      <c r="K208" s="20" t="s">
        <v>149</v>
      </c>
      <c r="L208" s="20" t="s">
        <v>150</v>
      </c>
      <c r="M208" s="31" t="s">
        <v>1028</v>
      </c>
      <c r="N208" s="32" t="s">
        <v>1025</v>
      </c>
      <c r="O208" s="32" t="s">
        <v>1025</v>
      </c>
      <c r="P208" s="20" t="s">
        <v>1026</v>
      </c>
      <c r="Q208" s="20" t="s">
        <v>1029</v>
      </c>
      <c r="R208" s="20"/>
    </row>
    <row r="209" s="1" customFormat="1" ht="24" customHeight="1" spans="1:18">
      <c r="A209" s="20">
        <v>3</v>
      </c>
      <c r="B209" s="20" t="s">
        <v>82</v>
      </c>
      <c r="C209" s="20" t="s">
        <v>82</v>
      </c>
      <c r="D209" s="20" t="s">
        <v>145</v>
      </c>
      <c r="E209" s="20" t="s">
        <v>436</v>
      </c>
      <c r="F209" s="20" t="s">
        <v>489</v>
      </c>
      <c r="G209" s="20">
        <v>2022.3</v>
      </c>
      <c r="H209" s="20">
        <v>2022.12</v>
      </c>
      <c r="I209" s="32" t="s">
        <v>1030</v>
      </c>
      <c r="J209" s="30">
        <v>42</v>
      </c>
      <c r="K209" s="20" t="s">
        <v>149</v>
      </c>
      <c r="L209" s="20" t="s">
        <v>150</v>
      </c>
      <c r="M209" s="31" t="s">
        <v>1031</v>
      </c>
      <c r="N209" s="32" t="s">
        <v>1025</v>
      </c>
      <c r="O209" s="32" t="s">
        <v>1025</v>
      </c>
      <c r="P209" s="20" t="s">
        <v>1026</v>
      </c>
      <c r="Q209" s="20" t="s">
        <v>436</v>
      </c>
      <c r="R209" s="20"/>
    </row>
    <row r="210" s="1" customFormat="1" ht="24" customHeight="1" spans="1:18">
      <c r="A210" s="20">
        <v>4</v>
      </c>
      <c r="B210" s="20" t="s">
        <v>82</v>
      </c>
      <c r="C210" s="20" t="s">
        <v>82</v>
      </c>
      <c r="D210" s="20" t="s">
        <v>387</v>
      </c>
      <c r="E210" s="20" t="s">
        <v>436</v>
      </c>
      <c r="F210" s="20" t="s">
        <v>713</v>
      </c>
      <c r="G210" s="20">
        <v>2022.7</v>
      </c>
      <c r="H210" s="20">
        <v>2022.12</v>
      </c>
      <c r="I210" s="36" t="s">
        <v>1032</v>
      </c>
      <c r="J210" s="30">
        <v>76.6</v>
      </c>
      <c r="K210" s="20" t="s">
        <v>149</v>
      </c>
      <c r="L210" s="20" t="s">
        <v>150</v>
      </c>
      <c r="M210" s="33" t="s">
        <v>1033</v>
      </c>
      <c r="N210" s="32" t="s">
        <v>1025</v>
      </c>
      <c r="O210" s="32" t="s">
        <v>1025</v>
      </c>
      <c r="P210" s="20" t="s">
        <v>1026</v>
      </c>
      <c r="Q210" s="20" t="s">
        <v>436</v>
      </c>
      <c r="R210" s="20"/>
    </row>
    <row r="211" s="1" customFormat="1" ht="24" customHeight="1" spans="1:18">
      <c r="A211" s="20">
        <v>5</v>
      </c>
      <c r="B211" s="20" t="s">
        <v>82</v>
      </c>
      <c r="C211" s="20" t="s">
        <v>82</v>
      </c>
      <c r="D211" s="20" t="s">
        <v>387</v>
      </c>
      <c r="E211" s="20" t="s">
        <v>169</v>
      </c>
      <c r="F211" s="20" t="s">
        <v>1034</v>
      </c>
      <c r="G211" s="20">
        <v>2022.7</v>
      </c>
      <c r="H211" s="20">
        <v>2022.12</v>
      </c>
      <c r="I211" s="36" t="s">
        <v>1035</v>
      </c>
      <c r="J211" s="30">
        <v>75.6</v>
      </c>
      <c r="K211" s="20" t="s">
        <v>149</v>
      </c>
      <c r="L211" s="20" t="s">
        <v>150</v>
      </c>
      <c r="M211" s="33" t="s">
        <v>1036</v>
      </c>
      <c r="N211" s="32" t="s">
        <v>1025</v>
      </c>
      <c r="O211" s="32" t="s">
        <v>1025</v>
      </c>
      <c r="P211" s="20" t="s">
        <v>1026</v>
      </c>
      <c r="Q211" s="20" t="s">
        <v>169</v>
      </c>
      <c r="R211" s="20"/>
    </row>
    <row r="212" s="1" customFormat="1" ht="24" customHeight="1" spans="1:18">
      <c r="A212" s="20">
        <v>6</v>
      </c>
      <c r="B212" s="20" t="s">
        <v>82</v>
      </c>
      <c r="C212" s="20" t="s">
        <v>82</v>
      </c>
      <c r="D212" s="20" t="s">
        <v>387</v>
      </c>
      <c r="E212" s="20" t="s">
        <v>215</v>
      </c>
      <c r="F212" s="20" t="s">
        <v>510</v>
      </c>
      <c r="G212" s="20">
        <v>2022.7</v>
      </c>
      <c r="H212" s="20">
        <v>2022.12</v>
      </c>
      <c r="I212" s="36" t="s">
        <v>1037</v>
      </c>
      <c r="J212" s="30">
        <v>75.6</v>
      </c>
      <c r="K212" s="20" t="s">
        <v>149</v>
      </c>
      <c r="L212" s="20" t="s">
        <v>150</v>
      </c>
      <c r="M212" s="33" t="s">
        <v>1038</v>
      </c>
      <c r="N212" s="32" t="s">
        <v>1025</v>
      </c>
      <c r="O212" s="32" t="s">
        <v>1025</v>
      </c>
      <c r="P212" s="20" t="s">
        <v>1026</v>
      </c>
      <c r="Q212" s="20" t="s">
        <v>215</v>
      </c>
      <c r="R212" s="20"/>
    </row>
    <row r="213" s="1" customFormat="1" ht="24" customHeight="1" spans="1:18">
      <c r="A213" s="20">
        <v>7</v>
      </c>
      <c r="B213" s="20" t="s">
        <v>82</v>
      </c>
      <c r="C213" s="20" t="s">
        <v>1039</v>
      </c>
      <c r="D213" s="20" t="s">
        <v>387</v>
      </c>
      <c r="E213" s="20" t="s">
        <v>215</v>
      </c>
      <c r="F213" s="20" t="s">
        <v>961</v>
      </c>
      <c r="G213" s="20">
        <v>2022.7</v>
      </c>
      <c r="H213" s="20">
        <v>2022.12</v>
      </c>
      <c r="I213" s="29" t="s">
        <v>1040</v>
      </c>
      <c r="J213" s="30">
        <v>10</v>
      </c>
      <c r="K213" s="20" t="s">
        <v>149</v>
      </c>
      <c r="L213" s="20" t="s">
        <v>1041</v>
      </c>
      <c r="M213" s="33" t="s">
        <v>1042</v>
      </c>
      <c r="N213" s="32" t="s">
        <v>1043</v>
      </c>
      <c r="O213" s="32" t="s">
        <v>1044</v>
      </c>
      <c r="P213" s="20" t="s">
        <v>1026</v>
      </c>
      <c r="Q213" s="20" t="s">
        <v>215</v>
      </c>
      <c r="R213" s="20"/>
    </row>
    <row r="214" s="1" customFormat="1" ht="24" customHeight="1" spans="1:18">
      <c r="A214" s="20">
        <v>8</v>
      </c>
      <c r="B214" s="20" t="s">
        <v>82</v>
      </c>
      <c r="C214" s="20" t="s">
        <v>1039</v>
      </c>
      <c r="D214" s="20" t="s">
        <v>387</v>
      </c>
      <c r="E214" s="20" t="s">
        <v>162</v>
      </c>
      <c r="F214" s="20" t="s">
        <v>494</v>
      </c>
      <c r="G214" s="20">
        <v>2022.7</v>
      </c>
      <c r="H214" s="21">
        <v>2022.12</v>
      </c>
      <c r="I214" s="29" t="s">
        <v>1040</v>
      </c>
      <c r="J214" s="30">
        <v>10</v>
      </c>
      <c r="K214" s="20" t="s">
        <v>149</v>
      </c>
      <c r="L214" s="20" t="s">
        <v>1041</v>
      </c>
      <c r="M214" s="33" t="s">
        <v>1024</v>
      </c>
      <c r="N214" s="32" t="s">
        <v>1043</v>
      </c>
      <c r="O214" s="32" t="s">
        <v>1044</v>
      </c>
      <c r="P214" s="20" t="s">
        <v>1026</v>
      </c>
      <c r="Q214" s="20" t="s">
        <v>162</v>
      </c>
      <c r="R214" s="20"/>
    </row>
    <row r="215" s="1" customFormat="1" ht="24" customHeight="1" spans="1:18">
      <c r="A215" s="18" t="s">
        <v>66</v>
      </c>
      <c r="B215" s="18"/>
      <c r="C215" s="18" t="s">
        <v>83</v>
      </c>
      <c r="D215" s="18"/>
      <c r="E215" s="18"/>
      <c r="F215" s="18"/>
      <c r="G215" s="18"/>
      <c r="H215" s="18"/>
      <c r="I215" s="28" t="s">
        <v>1045</v>
      </c>
      <c r="J215" s="26">
        <f>J216+J221+J253</f>
        <v>6945.4</v>
      </c>
      <c r="K215" s="18"/>
      <c r="L215" s="18"/>
      <c r="M215" s="18" t="s">
        <v>1046</v>
      </c>
      <c r="N215" s="27"/>
      <c r="O215" s="27"/>
      <c r="P215" s="18"/>
      <c r="Q215" s="18"/>
      <c r="R215" s="18"/>
    </row>
    <row r="216" s="1" customFormat="1" ht="24" customHeight="1" spans="1:18">
      <c r="A216" s="19" t="s">
        <v>58</v>
      </c>
      <c r="B216" s="18"/>
      <c r="C216" s="18" t="s">
        <v>84</v>
      </c>
      <c r="D216" s="18"/>
      <c r="E216" s="18"/>
      <c r="F216" s="18"/>
      <c r="G216" s="18"/>
      <c r="H216" s="18"/>
      <c r="I216" s="28" t="s">
        <v>1047</v>
      </c>
      <c r="J216" s="26">
        <f>SUM(J217:J220)</f>
        <v>4803.5</v>
      </c>
      <c r="K216" s="18"/>
      <c r="L216" s="18"/>
      <c r="M216" s="18" t="s">
        <v>1048</v>
      </c>
      <c r="N216" s="27"/>
      <c r="O216" s="27"/>
      <c r="P216" s="18"/>
      <c r="Q216" s="18"/>
      <c r="R216" s="18"/>
    </row>
    <row r="217" s="1" customFormat="1" ht="24" customHeight="1" spans="1:18">
      <c r="A217" s="20">
        <v>1</v>
      </c>
      <c r="B217" s="20" t="s">
        <v>83</v>
      </c>
      <c r="C217" s="20" t="s">
        <v>1049</v>
      </c>
      <c r="D217" s="20" t="s">
        <v>387</v>
      </c>
      <c r="E217" s="20" t="s">
        <v>445</v>
      </c>
      <c r="F217" s="20"/>
      <c r="G217" s="20">
        <v>2022.3</v>
      </c>
      <c r="H217" s="20">
        <v>2022.12</v>
      </c>
      <c r="I217" s="29" t="s">
        <v>1050</v>
      </c>
      <c r="J217" s="30">
        <v>4500</v>
      </c>
      <c r="K217" s="46" t="s">
        <v>615</v>
      </c>
      <c r="L217" s="20" t="s">
        <v>1051</v>
      </c>
      <c r="M217" s="31" t="s">
        <v>1052</v>
      </c>
      <c r="N217" s="32" t="s">
        <v>1053</v>
      </c>
      <c r="O217" s="32" t="s">
        <v>1053</v>
      </c>
      <c r="P217" s="20" t="s">
        <v>581</v>
      </c>
      <c r="Q217" s="20" t="s">
        <v>581</v>
      </c>
      <c r="R217" s="20"/>
    </row>
    <row r="218" s="1" customFormat="1" ht="31" customHeight="1" spans="1:18">
      <c r="A218" s="20">
        <v>2</v>
      </c>
      <c r="B218" s="20" t="s">
        <v>83</v>
      </c>
      <c r="C218" s="20" t="s">
        <v>1054</v>
      </c>
      <c r="D218" s="20" t="s">
        <v>387</v>
      </c>
      <c r="E218" s="20" t="s">
        <v>155</v>
      </c>
      <c r="F218" s="20" t="s">
        <v>156</v>
      </c>
      <c r="G218" s="20">
        <v>2022.7</v>
      </c>
      <c r="H218" s="20">
        <v>2022.12</v>
      </c>
      <c r="I218" s="29" t="s">
        <v>1055</v>
      </c>
      <c r="J218" s="30">
        <v>140</v>
      </c>
      <c r="K218" s="20" t="s">
        <v>149</v>
      </c>
      <c r="L218" s="20" t="s">
        <v>1056</v>
      </c>
      <c r="M218" s="33" t="s">
        <v>1057</v>
      </c>
      <c r="N218" s="32" t="s">
        <v>1058</v>
      </c>
      <c r="O218" s="32" t="s">
        <v>1059</v>
      </c>
      <c r="P218" s="20" t="s">
        <v>581</v>
      </c>
      <c r="Q218" s="20" t="s">
        <v>155</v>
      </c>
      <c r="R218" s="20"/>
    </row>
    <row r="219" s="1" customFormat="1" ht="24" customHeight="1" spans="1:18">
      <c r="A219" s="20">
        <v>3</v>
      </c>
      <c r="B219" s="20" t="s">
        <v>83</v>
      </c>
      <c r="C219" s="20" t="s">
        <v>1060</v>
      </c>
      <c r="D219" s="20" t="s">
        <v>387</v>
      </c>
      <c r="E219" s="20" t="s">
        <v>155</v>
      </c>
      <c r="F219" s="20" t="s">
        <v>156</v>
      </c>
      <c r="G219" s="20">
        <v>2022.7</v>
      </c>
      <c r="H219" s="20">
        <v>2022.12</v>
      </c>
      <c r="I219" s="29" t="s">
        <v>1061</v>
      </c>
      <c r="J219" s="30">
        <v>160</v>
      </c>
      <c r="K219" s="20" t="s">
        <v>149</v>
      </c>
      <c r="L219" s="20" t="s">
        <v>1062</v>
      </c>
      <c r="M219" s="33" t="s">
        <v>1063</v>
      </c>
      <c r="N219" s="32" t="s">
        <v>1058</v>
      </c>
      <c r="O219" s="32" t="s">
        <v>1059</v>
      </c>
      <c r="P219" s="20" t="s">
        <v>581</v>
      </c>
      <c r="Q219" s="20" t="s">
        <v>155</v>
      </c>
      <c r="R219" s="20"/>
    </row>
    <row r="220" s="1" customFormat="1" ht="38" customHeight="1" spans="1:18">
      <c r="A220" s="20">
        <v>4</v>
      </c>
      <c r="B220" s="20" t="s">
        <v>83</v>
      </c>
      <c r="C220" s="20" t="s">
        <v>1064</v>
      </c>
      <c r="D220" s="20" t="s">
        <v>387</v>
      </c>
      <c r="E220" s="20" t="s">
        <v>162</v>
      </c>
      <c r="F220" s="20" t="s">
        <v>363</v>
      </c>
      <c r="G220" s="20">
        <v>2022.7</v>
      </c>
      <c r="H220" s="20">
        <v>2022.12</v>
      </c>
      <c r="I220" s="29" t="s">
        <v>1065</v>
      </c>
      <c r="J220" s="30">
        <v>3.5</v>
      </c>
      <c r="K220" s="20" t="s">
        <v>149</v>
      </c>
      <c r="L220" s="20" t="s">
        <v>1066</v>
      </c>
      <c r="M220" s="33" t="s">
        <v>1067</v>
      </c>
      <c r="N220" s="32" t="s">
        <v>1058</v>
      </c>
      <c r="O220" s="32" t="s">
        <v>1068</v>
      </c>
      <c r="P220" s="20" t="s">
        <v>581</v>
      </c>
      <c r="Q220" s="20" t="s">
        <v>162</v>
      </c>
      <c r="R220" s="20"/>
    </row>
    <row r="221" s="1" customFormat="1" ht="24" customHeight="1" spans="1:18">
      <c r="A221" s="19" t="s">
        <v>60</v>
      </c>
      <c r="B221" s="18"/>
      <c r="C221" s="18" t="s">
        <v>85</v>
      </c>
      <c r="D221" s="18"/>
      <c r="E221" s="18"/>
      <c r="F221" s="18"/>
      <c r="G221" s="18"/>
      <c r="H221" s="18"/>
      <c r="I221" s="28" t="s">
        <v>1069</v>
      </c>
      <c r="J221" s="26">
        <v>1330</v>
      </c>
      <c r="K221" s="18"/>
      <c r="L221" s="18"/>
      <c r="M221" s="18" t="s">
        <v>1046</v>
      </c>
      <c r="N221" s="27"/>
      <c r="O221" s="27"/>
      <c r="P221" s="18"/>
      <c r="Q221" s="18"/>
      <c r="R221" s="18"/>
    </row>
    <row r="222" s="1" customFormat="1" ht="34" customHeight="1" spans="1:18">
      <c r="A222" s="21">
        <v>1</v>
      </c>
      <c r="B222" s="21" t="s">
        <v>83</v>
      </c>
      <c r="C222" s="21" t="s">
        <v>1070</v>
      </c>
      <c r="D222" s="21" t="s">
        <v>387</v>
      </c>
      <c r="E222" s="21" t="s">
        <v>146</v>
      </c>
      <c r="F222" s="21"/>
      <c r="G222" s="20">
        <v>2022.7</v>
      </c>
      <c r="H222" s="21">
        <v>2022.12</v>
      </c>
      <c r="I222" s="47" t="s">
        <v>1071</v>
      </c>
      <c r="J222" s="48">
        <v>88</v>
      </c>
      <c r="K222" s="20" t="s">
        <v>149</v>
      </c>
      <c r="L222" s="49" t="s">
        <v>1072</v>
      </c>
      <c r="M222" s="33" t="s">
        <v>1073</v>
      </c>
      <c r="N222" s="36" t="s">
        <v>1071</v>
      </c>
      <c r="O222" s="36" t="s">
        <v>1074</v>
      </c>
      <c r="P222" s="21" t="s">
        <v>536</v>
      </c>
      <c r="Q222" s="21" t="s">
        <v>146</v>
      </c>
      <c r="R222" s="20"/>
    </row>
    <row r="223" s="1" customFormat="1" ht="24" customHeight="1" spans="1:18">
      <c r="A223" s="21">
        <v>2</v>
      </c>
      <c r="B223" s="21" t="s">
        <v>83</v>
      </c>
      <c r="C223" s="21" t="s">
        <v>1070</v>
      </c>
      <c r="D223" s="21" t="s">
        <v>387</v>
      </c>
      <c r="E223" s="21" t="s">
        <v>155</v>
      </c>
      <c r="F223" s="21"/>
      <c r="G223" s="20">
        <v>2022.7</v>
      </c>
      <c r="H223" s="21">
        <v>2022.12</v>
      </c>
      <c r="I223" s="47" t="s">
        <v>1075</v>
      </c>
      <c r="J223" s="48">
        <v>64</v>
      </c>
      <c r="K223" s="20" t="s">
        <v>149</v>
      </c>
      <c r="L223" s="49" t="s">
        <v>1072</v>
      </c>
      <c r="M223" s="33" t="s">
        <v>1076</v>
      </c>
      <c r="N223" s="36" t="s">
        <v>1075</v>
      </c>
      <c r="O223" s="36" t="s">
        <v>1074</v>
      </c>
      <c r="P223" s="21" t="s">
        <v>536</v>
      </c>
      <c r="Q223" s="21" t="s">
        <v>155</v>
      </c>
      <c r="R223" s="20"/>
    </row>
    <row r="224" s="1" customFormat="1" ht="24" customHeight="1" spans="1:18">
      <c r="A224" s="21">
        <v>3</v>
      </c>
      <c r="B224" s="21" t="s">
        <v>83</v>
      </c>
      <c r="C224" s="21" t="s">
        <v>1070</v>
      </c>
      <c r="D224" s="21" t="s">
        <v>387</v>
      </c>
      <c r="E224" s="21" t="s">
        <v>234</v>
      </c>
      <c r="F224" s="21"/>
      <c r="G224" s="20">
        <v>2022.7</v>
      </c>
      <c r="H224" s="21">
        <v>2022.12</v>
      </c>
      <c r="I224" s="47" t="s">
        <v>1075</v>
      </c>
      <c r="J224" s="48">
        <v>64</v>
      </c>
      <c r="K224" s="20" t="s">
        <v>149</v>
      </c>
      <c r="L224" s="49" t="s">
        <v>1072</v>
      </c>
      <c r="M224" s="33" t="s">
        <v>1077</v>
      </c>
      <c r="N224" s="36" t="s">
        <v>1075</v>
      </c>
      <c r="O224" s="36" t="s">
        <v>1074</v>
      </c>
      <c r="P224" s="21" t="s">
        <v>536</v>
      </c>
      <c r="Q224" s="21" t="s">
        <v>234</v>
      </c>
      <c r="R224" s="20"/>
    </row>
    <row r="225" s="1" customFormat="1" ht="24" customHeight="1" spans="1:18">
      <c r="A225" s="21">
        <v>4</v>
      </c>
      <c r="B225" s="21" t="s">
        <v>83</v>
      </c>
      <c r="C225" s="21" t="s">
        <v>1070</v>
      </c>
      <c r="D225" s="21" t="s">
        <v>387</v>
      </c>
      <c r="E225" s="21" t="s">
        <v>436</v>
      </c>
      <c r="F225" s="21"/>
      <c r="G225" s="20">
        <v>2022.7</v>
      </c>
      <c r="H225" s="21">
        <v>2022.12</v>
      </c>
      <c r="I225" s="47" t="s">
        <v>1078</v>
      </c>
      <c r="J225" s="48">
        <v>85.6</v>
      </c>
      <c r="K225" s="20" t="s">
        <v>149</v>
      </c>
      <c r="L225" s="49" t="s">
        <v>1072</v>
      </c>
      <c r="M225" s="33" t="s">
        <v>187</v>
      </c>
      <c r="N225" s="36" t="s">
        <v>1078</v>
      </c>
      <c r="O225" s="36" t="s">
        <v>1074</v>
      </c>
      <c r="P225" s="21" t="s">
        <v>536</v>
      </c>
      <c r="Q225" s="21" t="s">
        <v>436</v>
      </c>
      <c r="R225" s="20"/>
    </row>
    <row r="226" s="1" customFormat="1" ht="24" customHeight="1" spans="1:18">
      <c r="A226" s="21">
        <v>5</v>
      </c>
      <c r="B226" s="21" t="s">
        <v>83</v>
      </c>
      <c r="C226" s="21" t="s">
        <v>1070</v>
      </c>
      <c r="D226" s="21" t="s">
        <v>387</v>
      </c>
      <c r="E226" s="21" t="s">
        <v>333</v>
      </c>
      <c r="F226" s="21"/>
      <c r="G226" s="20">
        <v>2022.7</v>
      </c>
      <c r="H226" s="21">
        <v>2022.12</v>
      </c>
      <c r="I226" s="47" t="s">
        <v>1079</v>
      </c>
      <c r="J226" s="48">
        <v>40</v>
      </c>
      <c r="K226" s="20" t="s">
        <v>149</v>
      </c>
      <c r="L226" s="49" t="s">
        <v>1072</v>
      </c>
      <c r="M226" s="33" t="s">
        <v>1080</v>
      </c>
      <c r="N226" s="36" t="s">
        <v>1079</v>
      </c>
      <c r="O226" s="36" t="s">
        <v>1074</v>
      </c>
      <c r="P226" s="21" t="s">
        <v>536</v>
      </c>
      <c r="Q226" s="21" t="s">
        <v>333</v>
      </c>
      <c r="R226" s="20"/>
    </row>
    <row r="227" s="1" customFormat="1" ht="24" customHeight="1" spans="1:18">
      <c r="A227" s="21">
        <v>6</v>
      </c>
      <c r="B227" s="21" t="s">
        <v>83</v>
      </c>
      <c r="C227" s="21" t="s">
        <v>1070</v>
      </c>
      <c r="D227" s="21" t="s">
        <v>387</v>
      </c>
      <c r="E227" s="21" t="s">
        <v>247</v>
      </c>
      <c r="F227" s="21"/>
      <c r="G227" s="20">
        <v>2022.7</v>
      </c>
      <c r="H227" s="21">
        <v>2022.12</v>
      </c>
      <c r="I227" s="47" t="s">
        <v>1081</v>
      </c>
      <c r="J227" s="48">
        <v>60</v>
      </c>
      <c r="K227" s="20" t="s">
        <v>149</v>
      </c>
      <c r="L227" s="49" t="s">
        <v>1072</v>
      </c>
      <c r="M227" s="33" t="s">
        <v>1082</v>
      </c>
      <c r="N227" s="36" t="s">
        <v>1081</v>
      </c>
      <c r="O227" s="36" t="s">
        <v>1074</v>
      </c>
      <c r="P227" s="21" t="s">
        <v>536</v>
      </c>
      <c r="Q227" s="21" t="s">
        <v>247</v>
      </c>
      <c r="R227" s="20"/>
    </row>
    <row r="228" s="1" customFormat="1" ht="24" customHeight="1" spans="1:18">
      <c r="A228" s="21">
        <v>7</v>
      </c>
      <c r="B228" s="21" t="s">
        <v>83</v>
      </c>
      <c r="C228" s="21" t="s">
        <v>1070</v>
      </c>
      <c r="D228" s="21" t="s">
        <v>387</v>
      </c>
      <c r="E228" s="21" t="s">
        <v>169</v>
      </c>
      <c r="F228" s="21"/>
      <c r="G228" s="20">
        <v>2022.7</v>
      </c>
      <c r="H228" s="21">
        <v>2022.12</v>
      </c>
      <c r="I228" s="47" t="s">
        <v>1083</v>
      </c>
      <c r="J228" s="48">
        <v>80</v>
      </c>
      <c r="K228" s="20" t="s">
        <v>149</v>
      </c>
      <c r="L228" s="49" t="s">
        <v>1072</v>
      </c>
      <c r="M228" s="33" t="s">
        <v>1022</v>
      </c>
      <c r="N228" s="36" t="s">
        <v>1083</v>
      </c>
      <c r="O228" s="36" t="s">
        <v>1074</v>
      </c>
      <c r="P228" s="21" t="s">
        <v>536</v>
      </c>
      <c r="Q228" s="21" t="s">
        <v>169</v>
      </c>
      <c r="R228" s="20"/>
    </row>
    <row r="229" s="1" customFormat="1" ht="24" customHeight="1" spans="1:18">
      <c r="A229" s="21">
        <v>8</v>
      </c>
      <c r="B229" s="21" t="s">
        <v>83</v>
      </c>
      <c r="C229" s="21" t="s">
        <v>1070</v>
      </c>
      <c r="D229" s="21" t="s">
        <v>387</v>
      </c>
      <c r="E229" s="21" t="s">
        <v>162</v>
      </c>
      <c r="F229" s="21"/>
      <c r="G229" s="20">
        <v>2022.7</v>
      </c>
      <c r="H229" s="21">
        <v>2022.12</v>
      </c>
      <c r="I229" s="47" t="s">
        <v>1075</v>
      </c>
      <c r="J229" s="48">
        <v>64</v>
      </c>
      <c r="K229" s="20" t="s">
        <v>198</v>
      </c>
      <c r="L229" s="49" t="s">
        <v>1072</v>
      </c>
      <c r="M229" s="33" t="s">
        <v>1084</v>
      </c>
      <c r="N229" s="36" t="s">
        <v>1075</v>
      </c>
      <c r="O229" s="36" t="s">
        <v>1074</v>
      </c>
      <c r="P229" s="21" t="s">
        <v>536</v>
      </c>
      <c r="Q229" s="21" t="s">
        <v>162</v>
      </c>
      <c r="R229" s="20"/>
    </row>
    <row r="230" s="1" customFormat="1" ht="24" customHeight="1" spans="1:18">
      <c r="A230" s="21">
        <v>9</v>
      </c>
      <c r="B230" s="21" t="s">
        <v>83</v>
      </c>
      <c r="C230" s="21" t="s">
        <v>1070</v>
      </c>
      <c r="D230" s="21" t="s">
        <v>387</v>
      </c>
      <c r="E230" s="21" t="s">
        <v>215</v>
      </c>
      <c r="F230" s="21"/>
      <c r="G230" s="20">
        <v>2022.7</v>
      </c>
      <c r="H230" s="21">
        <v>2022.12</v>
      </c>
      <c r="I230" s="47" t="s">
        <v>1085</v>
      </c>
      <c r="J230" s="48">
        <v>44</v>
      </c>
      <c r="K230" s="20" t="s">
        <v>198</v>
      </c>
      <c r="L230" s="49" t="s">
        <v>1072</v>
      </c>
      <c r="M230" s="33" t="s">
        <v>1086</v>
      </c>
      <c r="N230" s="36" t="s">
        <v>1085</v>
      </c>
      <c r="O230" s="36" t="s">
        <v>1074</v>
      </c>
      <c r="P230" s="21" t="s">
        <v>536</v>
      </c>
      <c r="Q230" s="21" t="s">
        <v>215</v>
      </c>
      <c r="R230" s="20"/>
    </row>
    <row r="231" s="1" customFormat="1" ht="21" spans="1:18">
      <c r="A231" s="21">
        <v>10</v>
      </c>
      <c r="B231" s="21" t="s">
        <v>83</v>
      </c>
      <c r="C231" s="21" t="s">
        <v>1070</v>
      </c>
      <c r="D231" s="21" t="s">
        <v>387</v>
      </c>
      <c r="E231" s="21" t="s">
        <v>375</v>
      </c>
      <c r="F231" s="21"/>
      <c r="G231" s="20">
        <v>2022.7</v>
      </c>
      <c r="H231" s="21">
        <v>2022.12</v>
      </c>
      <c r="I231" s="47" t="s">
        <v>1087</v>
      </c>
      <c r="J231" s="48">
        <v>72</v>
      </c>
      <c r="K231" s="20" t="s">
        <v>198</v>
      </c>
      <c r="L231" s="49" t="s">
        <v>1072</v>
      </c>
      <c r="M231" s="33" t="s">
        <v>1088</v>
      </c>
      <c r="N231" s="36" t="s">
        <v>1087</v>
      </c>
      <c r="O231" s="36" t="s">
        <v>1074</v>
      </c>
      <c r="P231" s="21" t="s">
        <v>536</v>
      </c>
      <c r="Q231" s="21" t="s">
        <v>375</v>
      </c>
      <c r="R231" s="20"/>
    </row>
    <row r="232" s="1" customFormat="1" ht="24" customHeight="1" spans="1:18">
      <c r="A232" s="21">
        <v>11</v>
      </c>
      <c r="B232" s="21" t="s">
        <v>83</v>
      </c>
      <c r="C232" s="21" t="s">
        <v>1070</v>
      </c>
      <c r="D232" s="21" t="s">
        <v>387</v>
      </c>
      <c r="E232" s="21" t="s">
        <v>176</v>
      </c>
      <c r="F232" s="21"/>
      <c r="G232" s="20">
        <v>2022.7</v>
      </c>
      <c r="H232" s="21">
        <v>2022.12</v>
      </c>
      <c r="I232" s="47" t="s">
        <v>1089</v>
      </c>
      <c r="J232" s="48">
        <v>48</v>
      </c>
      <c r="K232" s="20" t="s">
        <v>198</v>
      </c>
      <c r="L232" s="49" t="s">
        <v>1072</v>
      </c>
      <c r="M232" s="33" t="s">
        <v>1090</v>
      </c>
      <c r="N232" s="36" t="s">
        <v>1089</v>
      </c>
      <c r="O232" s="36" t="s">
        <v>1074</v>
      </c>
      <c r="P232" s="21" t="s">
        <v>536</v>
      </c>
      <c r="Q232" s="21" t="s">
        <v>176</v>
      </c>
      <c r="R232" s="20"/>
    </row>
    <row r="233" s="1" customFormat="1" ht="24" customHeight="1" spans="1:18">
      <c r="A233" s="21">
        <v>12</v>
      </c>
      <c r="B233" s="21" t="s">
        <v>83</v>
      </c>
      <c r="C233" s="21" t="s">
        <v>1070</v>
      </c>
      <c r="D233" s="21" t="s">
        <v>387</v>
      </c>
      <c r="E233" s="21" t="s">
        <v>183</v>
      </c>
      <c r="F233" s="21"/>
      <c r="G233" s="20">
        <v>2022.7</v>
      </c>
      <c r="H233" s="21">
        <v>2022.12</v>
      </c>
      <c r="I233" s="47" t="s">
        <v>1091</v>
      </c>
      <c r="J233" s="48">
        <v>90.4</v>
      </c>
      <c r="K233" s="20" t="s">
        <v>198</v>
      </c>
      <c r="L233" s="49" t="s">
        <v>1072</v>
      </c>
      <c r="M233" s="33" t="s">
        <v>1092</v>
      </c>
      <c r="N233" s="36" t="s">
        <v>1091</v>
      </c>
      <c r="O233" s="36" t="s">
        <v>1074</v>
      </c>
      <c r="P233" s="21" t="s">
        <v>536</v>
      </c>
      <c r="Q233" s="21" t="s">
        <v>183</v>
      </c>
      <c r="R233" s="20"/>
    </row>
    <row r="234" s="1" customFormat="1" ht="24" customHeight="1" spans="1:18">
      <c r="A234" s="21">
        <v>13</v>
      </c>
      <c r="B234" s="21" t="s">
        <v>83</v>
      </c>
      <c r="C234" s="21" t="s">
        <v>1070</v>
      </c>
      <c r="D234" s="21" t="s">
        <v>145</v>
      </c>
      <c r="E234" s="21" t="s">
        <v>146</v>
      </c>
      <c r="F234" s="21"/>
      <c r="G234" s="20">
        <v>2022.7</v>
      </c>
      <c r="H234" s="21">
        <v>2022.12</v>
      </c>
      <c r="I234" s="34" t="s">
        <v>1093</v>
      </c>
      <c r="J234" s="35">
        <v>54</v>
      </c>
      <c r="K234" s="20" t="s">
        <v>198</v>
      </c>
      <c r="L234" s="49" t="s">
        <v>1094</v>
      </c>
      <c r="M234" s="33" t="s">
        <v>1095</v>
      </c>
      <c r="N234" s="36" t="s">
        <v>1093</v>
      </c>
      <c r="O234" s="36" t="s">
        <v>1074</v>
      </c>
      <c r="P234" s="21" t="s">
        <v>581</v>
      </c>
      <c r="Q234" s="21" t="s">
        <v>146</v>
      </c>
      <c r="R234" s="20"/>
    </row>
    <row r="235" s="6" customFormat="1" ht="23" customHeight="1" spans="1:18">
      <c r="A235" s="21">
        <v>14</v>
      </c>
      <c r="B235" s="21" t="s">
        <v>83</v>
      </c>
      <c r="C235" s="21" t="s">
        <v>1070</v>
      </c>
      <c r="D235" s="21" t="s">
        <v>145</v>
      </c>
      <c r="E235" s="21" t="s">
        <v>155</v>
      </c>
      <c r="F235" s="21"/>
      <c r="G235" s="20">
        <v>2022.7</v>
      </c>
      <c r="H235" s="21">
        <v>2022.12</v>
      </c>
      <c r="I235" s="34" t="s">
        <v>1096</v>
      </c>
      <c r="J235" s="35">
        <v>36</v>
      </c>
      <c r="K235" s="20" t="s">
        <v>198</v>
      </c>
      <c r="L235" s="49" t="s">
        <v>1094</v>
      </c>
      <c r="M235" s="33" t="s">
        <v>1046</v>
      </c>
      <c r="N235" s="36" t="s">
        <v>1096</v>
      </c>
      <c r="O235" s="36" t="s">
        <v>1074</v>
      </c>
      <c r="P235" s="21" t="s">
        <v>581</v>
      </c>
      <c r="Q235" s="21" t="s">
        <v>155</v>
      </c>
      <c r="R235" s="20"/>
    </row>
    <row r="236" s="7" customFormat="1" ht="25" customHeight="1" spans="1:18">
      <c r="A236" s="21">
        <v>15</v>
      </c>
      <c r="B236" s="21" t="s">
        <v>83</v>
      </c>
      <c r="C236" s="21" t="s">
        <v>1070</v>
      </c>
      <c r="D236" s="21" t="s">
        <v>145</v>
      </c>
      <c r="E236" s="21" t="s">
        <v>234</v>
      </c>
      <c r="F236" s="21"/>
      <c r="G236" s="20">
        <v>2022.7</v>
      </c>
      <c r="H236" s="21">
        <v>2022.12</v>
      </c>
      <c r="I236" s="34" t="s">
        <v>1097</v>
      </c>
      <c r="J236" s="35">
        <v>51</v>
      </c>
      <c r="K236" s="20" t="s">
        <v>198</v>
      </c>
      <c r="L236" s="49" t="s">
        <v>1094</v>
      </c>
      <c r="M236" s="33" t="s">
        <v>1098</v>
      </c>
      <c r="N236" s="36" t="s">
        <v>1097</v>
      </c>
      <c r="O236" s="36" t="s">
        <v>1074</v>
      </c>
      <c r="P236" s="21" t="s">
        <v>581</v>
      </c>
      <c r="Q236" s="21" t="s">
        <v>234</v>
      </c>
      <c r="R236" s="20"/>
    </row>
    <row r="237" s="7" customFormat="1" ht="25" customHeight="1" spans="1:18">
      <c r="A237" s="21">
        <v>16</v>
      </c>
      <c r="B237" s="21" t="s">
        <v>83</v>
      </c>
      <c r="C237" s="21" t="s">
        <v>1070</v>
      </c>
      <c r="D237" s="21" t="s">
        <v>145</v>
      </c>
      <c r="E237" s="21" t="s">
        <v>436</v>
      </c>
      <c r="F237" s="21"/>
      <c r="G237" s="20">
        <v>2022.7</v>
      </c>
      <c r="H237" s="21">
        <v>2022.12</v>
      </c>
      <c r="I237" s="34" t="s">
        <v>1096</v>
      </c>
      <c r="J237" s="35">
        <v>36</v>
      </c>
      <c r="K237" s="20" t="s">
        <v>198</v>
      </c>
      <c r="L237" s="49" t="s">
        <v>1094</v>
      </c>
      <c r="M237" s="33" t="s">
        <v>1046</v>
      </c>
      <c r="N237" s="36" t="s">
        <v>1096</v>
      </c>
      <c r="O237" s="36" t="s">
        <v>1074</v>
      </c>
      <c r="P237" s="21" t="s">
        <v>581</v>
      </c>
      <c r="Q237" s="21" t="s">
        <v>436</v>
      </c>
      <c r="R237" s="20"/>
    </row>
    <row r="238" s="7" customFormat="1" ht="25" customHeight="1" spans="1:18">
      <c r="A238" s="21">
        <v>17</v>
      </c>
      <c r="B238" s="21" t="s">
        <v>83</v>
      </c>
      <c r="C238" s="21" t="s">
        <v>1070</v>
      </c>
      <c r="D238" s="21" t="s">
        <v>145</v>
      </c>
      <c r="E238" s="21" t="s">
        <v>333</v>
      </c>
      <c r="F238" s="21"/>
      <c r="G238" s="20">
        <v>2022.7</v>
      </c>
      <c r="H238" s="21">
        <v>2022.12</v>
      </c>
      <c r="I238" s="34" t="s">
        <v>1099</v>
      </c>
      <c r="J238" s="35">
        <v>18</v>
      </c>
      <c r="K238" s="20" t="s">
        <v>198</v>
      </c>
      <c r="L238" s="49" t="s">
        <v>1094</v>
      </c>
      <c r="M238" s="33" t="s">
        <v>1048</v>
      </c>
      <c r="N238" s="36" t="s">
        <v>1099</v>
      </c>
      <c r="O238" s="36" t="s">
        <v>1074</v>
      </c>
      <c r="P238" s="21" t="s">
        <v>581</v>
      </c>
      <c r="Q238" s="21" t="s">
        <v>333</v>
      </c>
      <c r="R238" s="20"/>
    </row>
    <row r="239" s="7" customFormat="1" ht="25" customHeight="1" spans="1:18">
      <c r="A239" s="21">
        <v>18</v>
      </c>
      <c r="B239" s="21" t="s">
        <v>83</v>
      </c>
      <c r="C239" s="21" t="s">
        <v>1070</v>
      </c>
      <c r="D239" s="21" t="s">
        <v>145</v>
      </c>
      <c r="E239" s="21" t="s">
        <v>247</v>
      </c>
      <c r="F239" s="21"/>
      <c r="G239" s="20">
        <v>2022.7</v>
      </c>
      <c r="H239" s="21">
        <v>2022.12</v>
      </c>
      <c r="I239" s="34" t="s">
        <v>1100</v>
      </c>
      <c r="J239" s="35">
        <v>27</v>
      </c>
      <c r="K239" s="20" t="s">
        <v>198</v>
      </c>
      <c r="L239" s="49" t="s">
        <v>1094</v>
      </c>
      <c r="M239" s="33" t="s">
        <v>1101</v>
      </c>
      <c r="N239" s="36" t="s">
        <v>1100</v>
      </c>
      <c r="O239" s="36" t="s">
        <v>1074</v>
      </c>
      <c r="P239" s="21" t="s">
        <v>581</v>
      </c>
      <c r="Q239" s="21" t="s">
        <v>247</v>
      </c>
      <c r="R239" s="20"/>
    </row>
    <row r="240" s="1" customFormat="1" ht="24" customHeight="1" spans="1:18">
      <c r="A240" s="21">
        <v>19</v>
      </c>
      <c r="B240" s="21" t="s">
        <v>83</v>
      </c>
      <c r="C240" s="21" t="s">
        <v>1070</v>
      </c>
      <c r="D240" s="21" t="s">
        <v>145</v>
      </c>
      <c r="E240" s="21" t="s">
        <v>169</v>
      </c>
      <c r="F240" s="21"/>
      <c r="G240" s="20">
        <v>2022.7</v>
      </c>
      <c r="H240" s="21">
        <v>2022.12</v>
      </c>
      <c r="I240" s="34" t="s">
        <v>1093</v>
      </c>
      <c r="J240" s="35">
        <v>54</v>
      </c>
      <c r="K240" s="20" t="s">
        <v>198</v>
      </c>
      <c r="L240" s="49" t="s">
        <v>1094</v>
      </c>
      <c r="M240" s="33" t="s">
        <v>1095</v>
      </c>
      <c r="N240" s="36" t="s">
        <v>1093</v>
      </c>
      <c r="O240" s="36" t="s">
        <v>1074</v>
      </c>
      <c r="P240" s="21" t="s">
        <v>581</v>
      </c>
      <c r="Q240" s="21" t="s">
        <v>169</v>
      </c>
      <c r="R240" s="20"/>
    </row>
    <row r="241" s="1" customFormat="1" ht="24" customHeight="1" spans="1:18">
      <c r="A241" s="21">
        <v>20</v>
      </c>
      <c r="B241" s="21" t="s">
        <v>83</v>
      </c>
      <c r="C241" s="21" t="s">
        <v>1070</v>
      </c>
      <c r="D241" s="21" t="s">
        <v>145</v>
      </c>
      <c r="E241" s="21" t="s">
        <v>162</v>
      </c>
      <c r="F241" s="21"/>
      <c r="G241" s="20">
        <v>2022.7</v>
      </c>
      <c r="H241" s="21">
        <v>2022.12</v>
      </c>
      <c r="I241" s="34" t="s">
        <v>1102</v>
      </c>
      <c r="J241" s="35">
        <v>45</v>
      </c>
      <c r="K241" s="20" t="s">
        <v>198</v>
      </c>
      <c r="L241" s="49" t="s">
        <v>1094</v>
      </c>
      <c r="M241" s="33" t="s">
        <v>1103</v>
      </c>
      <c r="N241" s="36" t="s">
        <v>1102</v>
      </c>
      <c r="O241" s="36" t="s">
        <v>1074</v>
      </c>
      <c r="P241" s="21" t="s">
        <v>581</v>
      </c>
      <c r="Q241" s="21" t="s">
        <v>162</v>
      </c>
      <c r="R241" s="20"/>
    </row>
    <row r="242" s="1" customFormat="1" ht="24" customHeight="1" spans="1:18">
      <c r="A242" s="21">
        <v>21</v>
      </c>
      <c r="B242" s="21" t="s">
        <v>83</v>
      </c>
      <c r="C242" s="21" t="s">
        <v>1070</v>
      </c>
      <c r="D242" s="21" t="s">
        <v>145</v>
      </c>
      <c r="E242" s="21" t="s">
        <v>215</v>
      </c>
      <c r="F242" s="21"/>
      <c r="G242" s="20">
        <v>2022.7</v>
      </c>
      <c r="H242" s="21">
        <v>2022.12</v>
      </c>
      <c r="I242" s="34" t="s">
        <v>1104</v>
      </c>
      <c r="J242" s="35">
        <v>27.9</v>
      </c>
      <c r="K242" s="20" t="s">
        <v>198</v>
      </c>
      <c r="L242" s="49" t="s">
        <v>1094</v>
      </c>
      <c r="M242" s="33" t="s">
        <v>1105</v>
      </c>
      <c r="N242" s="36" t="s">
        <v>1104</v>
      </c>
      <c r="O242" s="36" t="s">
        <v>1074</v>
      </c>
      <c r="P242" s="21" t="s">
        <v>581</v>
      </c>
      <c r="Q242" s="21" t="s">
        <v>215</v>
      </c>
      <c r="R242" s="20"/>
    </row>
    <row r="243" s="1" customFormat="1" ht="24" customHeight="1" spans="1:18">
      <c r="A243" s="21">
        <v>22</v>
      </c>
      <c r="B243" s="21" t="s">
        <v>83</v>
      </c>
      <c r="C243" s="21" t="s">
        <v>1070</v>
      </c>
      <c r="D243" s="21" t="s">
        <v>145</v>
      </c>
      <c r="E243" s="21" t="s">
        <v>375</v>
      </c>
      <c r="F243" s="21"/>
      <c r="G243" s="20">
        <v>2022.7</v>
      </c>
      <c r="H243" s="21">
        <v>2022.12</v>
      </c>
      <c r="I243" s="34" t="s">
        <v>1096</v>
      </c>
      <c r="J243" s="35">
        <v>36</v>
      </c>
      <c r="K243" s="20" t="s">
        <v>198</v>
      </c>
      <c r="L243" s="49" t="s">
        <v>1094</v>
      </c>
      <c r="M243" s="33" t="s">
        <v>1046</v>
      </c>
      <c r="N243" s="36" t="s">
        <v>1096</v>
      </c>
      <c r="O243" s="36" t="s">
        <v>1074</v>
      </c>
      <c r="P243" s="21" t="s">
        <v>581</v>
      </c>
      <c r="Q243" s="21" t="s">
        <v>375</v>
      </c>
      <c r="R243" s="20"/>
    </row>
    <row r="244" s="1" customFormat="1" ht="24" customHeight="1" spans="1:18">
      <c r="A244" s="21">
        <v>23</v>
      </c>
      <c r="B244" s="21" t="s">
        <v>83</v>
      </c>
      <c r="C244" s="21" t="s">
        <v>1070</v>
      </c>
      <c r="D244" s="21" t="s">
        <v>145</v>
      </c>
      <c r="E244" s="21" t="s">
        <v>176</v>
      </c>
      <c r="F244" s="21"/>
      <c r="G244" s="20">
        <v>2022.7</v>
      </c>
      <c r="H244" s="21">
        <v>2022.12</v>
      </c>
      <c r="I244" s="34" t="s">
        <v>1100</v>
      </c>
      <c r="J244" s="35">
        <v>27</v>
      </c>
      <c r="K244" s="20" t="s">
        <v>198</v>
      </c>
      <c r="L244" s="49" t="s">
        <v>1094</v>
      </c>
      <c r="M244" s="33" t="s">
        <v>1101</v>
      </c>
      <c r="N244" s="36" t="s">
        <v>1100</v>
      </c>
      <c r="O244" s="36" t="s">
        <v>1074</v>
      </c>
      <c r="P244" s="21" t="s">
        <v>581</v>
      </c>
      <c r="Q244" s="21" t="s">
        <v>176</v>
      </c>
      <c r="R244" s="20"/>
    </row>
    <row r="245" s="1" customFormat="1" ht="24" customHeight="1" spans="1:18">
      <c r="A245" s="21">
        <v>24</v>
      </c>
      <c r="B245" s="21" t="s">
        <v>83</v>
      </c>
      <c r="C245" s="21" t="s">
        <v>1070</v>
      </c>
      <c r="D245" s="21" t="s">
        <v>145</v>
      </c>
      <c r="E245" s="21" t="s">
        <v>183</v>
      </c>
      <c r="F245" s="21"/>
      <c r="G245" s="20">
        <v>2022.7</v>
      </c>
      <c r="H245" s="21">
        <v>2022.12</v>
      </c>
      <c r="I245" s="34" t="s">
        <v>1106</v>
      </c>
      <c r="J245" s="35">
        <v>53.1</v>
      </c>
      <c r="K245" s="20" t="s">
        <v>198</v>
      </c>
      <c r="L245" s="49" t="s">
        <v>1094</v>
      </c>
      <c r="M245" s="33" t="s">
        <v>1107</v>
      </c>
      <c r="N245" s="36" t="s">
        <v>1106</v>
      </c>
      <c r="O245" s="36" t="s">
        <v>1074</v>
      </c>
      <c r="P245" s="21" t="s">
        <v>581</v>
      </c>
      <c r="Q245" s="21" t="s">
        <v>183</v>
      </c>
      <c r="R245" s="20"/>
    </row>
    <row r="246" s="1" customFormat="1" ht="35" customHeight="1" spans="1:18">
      <c r="A246" s="21">
        <v>25</v>
      </c>
      <c r="B246" s="20" t="s">
        <v>83</v>
      </c>
      <c r="C246" s="20" t="s">
        <v>1039</v>
      </c>
      <c r="D246" s="20" t="s">
        <v>387</v>
      </c>
      <c r="E246" s="20" t="s">
        <v>155</v>
      </c>
      <c r="F246" s="20" t="s">
        <v>1108</v>
      </c>
      <c r="G246" s="20">
        <v>2022.1</v>
      </c>
      <c r="H246" s="20">
        <v>2022.12</v>
      </c>
      <c r="I246" s="29" t="s">
        <v>1040</v>
      </c>
      <c r="J246" s="30">
        <v>10</v>
      </c>
      <c r="K246" s="20" t="s">
        <v>198</v>
      </c>
      <c r="L246" s="20" t="s">
        <v>1041</v>
      </c>
      <c r="M246" s="31" t="s">
        <v>1109</v>
      </c>
      <c r="N246" s="32" t="s">
        <v>1110</v>
      </c>
      <c r="O246" s="36" t="s">
        <v>1074</v>
      </c>
      <c r="P246" s="20" t="s">
        <v>581</v>
      </c>
      <c r="Q246" s="20" t="s">
        <v>581</v>
      </c>
      <c r="R246" s="20"/>
    </row>
    <row r="247" s="1" customFormat="1" ht="24" customHeight="1" spans="1:18">
      <c r="A247" s="21">
        <v>26</v>
      </c>
      <c r="B247" s="20" t="s">
        <v>83</v>
      </c>
      <c r="C247" s="20" t="s">
        <v>1039</v>
      </c>
      <c r="D247" s="20" t="s">
        <v>285</v>
      </c>
      <c r="E247" s="20" t="s">
        <v>155</v>
      </c>
      <c r="F247" s="20" t="s">
        <v>1111</v>
      </c>
      <c r="G247" s="20">
        <v>2022.1</v>
      </c>
      <c r="H247" s="20">
        <v>2022.12</v>
      </c>
      <c r="I247" s="29" t="s">
        <v>1112</v>
      </c>
      <c r="J247" s="30">
        <v>5</v>
      </c>
      <c r="K247" s="20" t="s">
        <v>198</v>
      </c>
      <c r="L247" s="20" t="s">
        <v>1113</v>
      </c>
      <c r="M247" s="31" t="s">
        <v>1114</v>
      </c>
      <c r="N247" s="32" t="s">
        <v>1110</v>
      </c>
      <c r="O247" s="36" t="s">
        <v>1074</v>
      </c>
      <c r="P247" s="20" t="s">
        <v>581</v>
      </c>
      <c r="Q247" s="20" t="s">
        <v>581</v>
      </c>
      <c r="R247" s="20"/>
    </row>
    <row r="248" s="1" customFormat="1" ht="24" customHeight="1" spans="1:18">
      <c r="A248" s="21">
        <v>27</v>
      </c>
      <c r="B248" s="20" t="s">
        <v>83</v>
      </c>
      <c r="C248" s="20" t="s">
        <v>1039</v>
      </c>
      <c r="D248" s="20" t="s">
        <v>387</v>
      </c>
      <c r="E248" s="20" t="s">
        <v>436</v>
      </c>
      <c r="F248" s="20" t="s">
        <v>1115</v>
      </c>
      <c r="G248" s="20">
        <v>2022.1</v>
      </c>
      <c r="H248" s="20">
        <v>2022.12</v>
      </c>
      <c r="I248" s="29" t="s">
        <v>1040</v>
      </c>
      <c r="J248" s="30">
        <v>10</v>
      </c>
      <c r="K248" s="20" t="s">
        <v>198</v>
      </c>
      <c r="L248" s="20" t="s">
        <v>1041</v>
      </c>
      <c r="M248" s="31" t="s">
        <v>1116</v>
      </c>
      <c r="N248" s="32" t="s">
        <v>1110</v>
      </c>
      <c r="O248" s="36" t="s">
        <v>1074</v>
      </c>
      <c r="P248" s="20" t="s">
        <v>581</v>
      </c>
      <c r="Q248" s="20" t="s">
        <v>581</v>
      </c>
      <c r="R248" s="20"/>
    </row>
    <row r="249" s="1" customFormat="1" ht="25" customHeight="1" spans="1:18">
      <c r="A249" s="21">
        <v>28</v>
      </c>
      <c r="B249" s="20" t="s">
        <v>83</v>
      </c>
      <c r="C249" s="20" t="s">
        <v>1039</v>
      </c>
      <c r="D249" s="20" t="s">
        <v>387</v>
      </c>
      <c r="E249" s="20" t="s">
        <v>162</v>
      </c>
      <c r="F249" s="20" t="s">
        <v>163</v>
      </c>
      <c r="G249" s="20">
        <v>2022.1</v>
      </c>
      <c r="H249" s="20">
        <v>2022.12</v>
      </c>
      <c r="I249" s="29" t="s">
        <v>1040</v>
      </c>
      <c r="J249" s="30">
        <v>10</v>
      </c>
      <c r="K249" s="20" t="s">
        <v>198</v>
      </c>
      <c r="L249" s="20" t="s">
        <v>1041</v>
      </c>
      <c r="M249" s="31" t="s">
        <v>1117</v>
      </c>
      <c r="N249" s="32" t="s">
        <v>1110</v>
      </c>
      <c r="O249" s="36" t="s">
        <v>1074</v>
      </c>
      <c r="P249" s="20" t="s">
        <v>581</v>
      </c>
      <c r="Q249" s="20" t="s">
        <v>581</v>
      </c>
      <c r="R249" s="20"/>
    </row>
    <row r="250" s="1" customFormat="1" ht="24" customHeight="1" spans="1:18">
      <c r="A250" s="21">
        <v>29</v>
      </c>
      <c r="B250" s="20" t="s">
        <v>83</v>
      </c>
      <c r="C250" s="20" t="s">
        <v>1039</v>
      </c>
      <c r="D250" s="20" t="s">
        <v>387</v>
      </c>
      <c r="E250" s="20" t="s">
        <v>162</v>
      </c>
      <c r="F250" s="20" t="s">
        <v>1118</v>
      </c>
      <c r="G250" s="20">
        <v>2022.1</v>
      </c>
      <c r="H250" s="20">
        <v>2022.12</v>
      </c>
      <c r="I250" s="29" t="s">
        <v>1040</v>
      </c>
      <c r="J250" s="30">
        <v>10</v>
      </c>
      <c r="K250" s="20" t="s">
        <v>198</v>
      </c>
      <c r="L250" s="20" t="s">
        <v>1041</v>
      </c>
      <c r="M250" s="31" t="s">
        <v>1119</v>
      </c>
      <c r="N250" s="32" t="s">
        <v>1110</v>
      </c>
      <c r="O250" s="36" t="s">
        <v>1074</v>
      </c>
      <c r="P250" s="20" t="s">
        <v>581</v>
      </c>
      <c r="Q250" s="20" t="s">
        <v>581</v>
      </c>
      <c r="R250" s="20"/>
    </row>
    <row r="251" s="1" customFormat="1" ht="24" customHeight="1" spans="1:18">
      <c r="A251" s="21">
        <v>30</v>
      </c>
      <c r="B251" s="20" t="s">
        <v>83</v>
      </c>
      <c r="C251" s="20" t="s">
        <v>1039</v>
      </c>
      <c r="D251" s="20" t="s">
        <v>387</v>
      </c>
      <c r="E251" s="20" t="s">
        <v>215</v>
      </c>
      <c r="F251" s="20" t="s">
        <v>510</v>
      </c>
      <c r="G251" s="20">
        <v>2022.1</v>
      </c>
      <c r="H251" s="20">
        <v>2022.12</v>
      </c>
      <c r="I251" s="29" t="s">
        <v>1040</v>
      </c>
      <c r="J251" s="30">
        <v>10</v>
      </c>
      <c r="K251" s="20" t="s">
        <v>198</v>
      </c>
      <c r="L251" s="20" t="s">
        <v>1041</v>
      </c>
      <c r="M251" s="31" t="s">
        <v>1120</v>
      </c>
      <c r="N251" s="32" t="s">
        <v>1110</v>
      </c>
      <c r="O251" s="36" t="s">
        <v>1074</v>
      </c>
      <c r="P251" s="20" t="s">
        <v>581</v>
      </c>
      <c r="Q251" s="20" t="s">
        <v>581</v>
      </c>
      <c r="R251" s="20"/>
    </row>
    <row r="252" s="1" customFormat="1" ht="24" customHeight="1" spans="1:18">
      <c r="A252" s="21">
        <v>31</v>
      </c>
      <c r="B252" s="20" t="s">
        <v>83</v>
      </c>
      <c r="C252" s="20" t="s">
        <v>1039</v>
      </c>
      <c r="D252" s="20" t="s">
        <v>387</v>
      </c>
      <c r="E252" s="20" t="s">
        <v>176</v>
      </c>
      <c r="F252" s="20" t="s">
        <v>1121</v>
      </c>
      <c r="G252" s="20">
        <v>2022.1</v>
      </c>
      <c r="H252" s="20">
        <v>2022.12</v>
      </c>
      <c r="I252" s="29" t="s">
        <v>1040</v>
      </c>
      <c r="J252" s="30">
        <v>10</v>
      </c>
      <c r="K252" s="20" t="s">
        <v>198</v>
      </c>
      <c r="L252" s="20" t="s">
        <v>1041</v>
      </c>
      <c r="M252" s="31" t="s">
        <v>1122</v>
      </c>
      <c r="N252" s="32" t="s">
        <v>1110</v>
      </c>
      <c r="O252" s="36" t="s">
        <v>1074</v>
      </c>
      <c r="P252" s="20" t="s">
        <v>581</v>
      </c>
      <c r="Q252" s="20" t="s">
        <v>581</v>
      </c>
      <c r="R252" s="20"/>
    </row>
    <row r="253" s="1" customFormat="1" ht="24" customHeight="1" spans="1:18">
      <c r="A253" s="19" t="s">
        <v>80</v>
      </c>
      <c r="B253" s="18"/>
      <c r="C253" s="18" t="s">
        <v>86</v>
      </c>
      <c r="D253" s="18"/>
      <c r="E253" s="18"/>
      <c r="F253" s="18"/>
      <c r="G253" s="18"/>
      <c r="H253" s="18"/>
      <c r="I253" s="28" t="s">
        <v>1123</v>
      </c>
      <c r="J253" s="26">
        <v>811.9</v>
      </c>
      <c r="K253" s="18"/>
      <c r="L253" s="18"/>
      <c r="M253" s="49" t="s">
        <v>1124</v>
      </c>
      <c r="N253" s="27"/>
      <c r="O253" s="27"/>
      <c r="P253" s="18"/>
      <c r="Q253" s="18"/>
      <c r="R253" s="20"/>
    </row>
    <row r="254" s="1" customFormat="1" ht="53" customHeight="1" spans="1:18">
      <c r="A254" s="20">
        <v>1</v>
      </c>
      <c r="B254" s="20" t="s">
        <v>83</v>
      </c>
      <c r="C254" s="20" t="s">
        <v>1125</v>
      </c>
      <c r="D254" s="20" t="s">
        <v>1126</v>
      </c>
      <c r="E254" s="20" t="s">
        <v>1127</v>
      </c>
      <c r="F254" s="20" t="s">
        <v>1128</v>
      </c>
      <c r="G254" s="20">
        <v>2022.2</v>
      </c>
      <c r="H254" s="20">
        <v>2022.12</v>
      </c>
      <c r="I254" s="36" t="s">
        <v>1129</v>
      </c>
      <c r="J254" s="35">
        <v>687.35</v>
      </c>
      <c r="K254" s="20" t="s">
        <v>149</v>
      </c>
      <c r="L254" s="20" t="s">
        <v>1130</v>
      </c>
      <c r="M254" s="31" t="s">
        <v>1131</v>
      </c>
      <c r="N254" s="32" t="s">
        <v>1132</v>
      </c>
      <c r="O254" s="32" t="s">
        <v>1133</v>
      </c>
      <c r="P254" s="20" t="s">
        <v>522</v>
      </c>
      <c r="Q254" s="20" t="s">
        <v>522</v>
      </c>
      <c r="R254" s="49"/>
    </row>
    <row r="255" s="1" customFormat="1" ht="24" customHeight="1" spans="1:18">
      <c r="A255" s="20">
        <v>2</v>
      </c>
      <c r="B255" s="20" t="s">
        <v>83</v>
      </c>
      <c r="C255" s="20" t="s">
        <v>1134</v>
      </c>
      <c r="D255" s="20" t="s">
        <v>387</v>
      </c>
      <c r="E255" s="20" t="s">
        <v>375</v>
      </c>
      <c r="F255" s="20" t="s">
        <v>909</v>
      </c>
      <c r="G255" s="20">
        <v>2022.7</v>
      </c>
      <c r="H255" s="20">
        <v>2022.12</v>
      </c>
      <c r="I255" s="32" t="s">
        <v>1135</v>
      </c>
      <c r="J255" s="30">
        <v>42</v>
      </c>
      <c r="K255" s="20" t="s">
        <v>149</v>
      </c>
      <c r="L255" s="20" t="s">
        <v>1136</v>
      </c>
      <c r="M255" s="33" t="s">
        <v>1137</v>
      </c>
      <c r="N255" s="32" t="s">
        <v>1138</v>
      </c>
      <c r="O255" s="32" t="s">
        <v>1138</v>
      </c>
      <c r="P255" s="20" t="s">
        <v>522</v>
      </c>
      <c r="Q255" s="20" t="s">
        <v>375</v>
      </c>
      <c r="R255" s="20"/>
    </row>
    <row r="256" s="1" customFormat="1" ht="24" customHeight="1" spans="1:18">
      <c r="A256" s="20">
        <v>3</v>
      </c>
      <c r="B256" s="20" t="s">
        <v>83</v>
      </c>
      <c r="C256" s="20" t="s">
        <v>1134</v>
      </c>
      <c r="D256" s="20" t="s">
        <v>387</v>
      </c>
      <c r="E256" s="20" t="s">
        <v>169</v>
      </c>
      <c r="F256" s="20" t="s">
        <v>892</v>
      </c>
      <c r="G256" s="20">
        <v>2022.7</v>
      </c>
      <c r="H256" s="20">
        <v>2022.12</v>
      </c>
      <c r="I256" s="32" t="s">
        <v>1139</v>
      </c>
      <c r="J256" s="30">
        <v>45</v>
      </c>
      <c r="K256" s="20" t="s">
        <v>149</v>
      </c>
      <c r="L256" s="20" t="s">
        <v>1140</v>
      </c>
      <c r="M256" s="33" t="s">
        <v>1141</v>
      </c>
      <c r="N256" s="32" t="s">
        <v>1138</v>
      </c>
      <c r="O256" s="32" t="s">
        <v>1138</v>
      </c>
      <c r="P256" s="20" t="s">
        <v>522</v>
      </c>
      <c r="Q256" s="20" t="s">
        <v>169</v>
      </c>
      <c r="R256" s="20"/>
    </row>
    <row r="257" s="1" customFormat="1" ht="24" customHeight="1" spans="1:18">
      <c r="A257" s="20">
        <v>4</v>
      </c>
      <c r="B257" s="20" t="s">
        <v>83</v>
      </c>
      <c r="C257" s="20" t="s">
        <v>1134</v>
      </c>
      <c r="D257" s="20" t="s">
        <v>387</v>
      </c>
      <c r="E257" s="20" t="s">
        <v>234</v>
      </c>
      <c r="F257" s="20" t="s">
        <v>1142</v>
      </c>
      <c r="G257" s="20">
        <v>2022.7</v>
      </c>
      <c r="H257" s="20">
        <v>2022.12</v>
      </c>
      <c r="I257" s="29" t="s">
        <v>1143</v>
      </c>
      <c r="J257" s="30">
        <v>37.55</v>
      </c>
      <c r="K257" s="20" t="s">
        <v>149</v>
      </c>
      <c r="L257" s="20" t="s">
        <v>1144</v>
      </c>
      <c r="M257" s="33" t="s">
        <v>1145</v>
      </c>
      <c r="N257" s="32" t="s">
        <v>1138</v>
      </c>
      <c r="O257" s="32" t="s">
        <v>1138</v>
      </c>
      <c r="P257" s="20" t="s">
        <v>522</v>
      </c>
      <c r="Q257" s="20" t="s">
        <v>234</v>
      </c>
      <c r="R257" s="20"/>
    </row>
    <row r="258" s="1" customFormat="1" ht="24" customHeight="1" spans="1:18">
      <c r="A258" s="18" t="s">
        <v>87</v>
      </c>
      <c r="B258" s="50"/>
      <c r="C258" s="18" t="s">
        <v>88</v>
      </c>
      <c r="D258" s="50"/>
      <c r="E258" s="50"/>
      <c r="F258" s="50"/>
      <c r="G258" s="50"/>
      <c r="H258" s="50"/>
      <c r="I258" s="52" t="s">
        <v>1146</v>
      </c>
      <c r="J258" s="53">
        <v>20</v>
      </c>
      <c r="K258" s="54"/>
      <c r="L258" s="50"/>
      <c r="M258" s="50" t="s">
        <v>330</v>
      </c>
      <c r="N258" s="52"/>
      <c r="O258" s="52"/>
      <c r="P258" s="50"/>
      <c r="Q258" s="50"/>
      <c r="R258" s="54"/>
    </row>
    <row r="259" s="1" customFormat="1" ht="27" customHeight="1" spans="1:18">
      <c r="A259" s="21">
        <v>1</v>
      </c>
      <c r="B259" s="46" t="s">
        <v>144</v>
      </c>
      <c r="C259" s="46" t="s">
        <v>1147</v>
      </c>
      <c r="D259" s="21" t="s">
        <v>387</v>
      </c>
      <c r="E259" s="21" t="s">
        <v>155</v>
      </c>
      <c r="F259" s="21" t="s">
        <v>1148</v>
      </c>
      <c r="G259" s="21">
        <v>2022.9</v>
      </c>
      <c r="H259" s="21">
        <v>2022.12</v>
      </c>
      <c r="I259" s="36" t="s">
        <v>1149</v>
      </c>
      <c r="J259" s="35">
        <v>5</v>
      </c>
      <c r="K259" s="21" t="s">
        <v>198</v>
      </c>
      <c r="L259" s="46" t="s">
        <v>1150</v>
      </c>
      <c r="M259" s="46" t="s">
        <v>1151</v>
      </c>
      <c r="N259" s="34" t="s">
        <v>1152</v>
      </c>
      <c r="O259" s="34" t="s">
        <v>1153</v>
      </c>
      <c r="P259" s="21" t="s">
        <v>1154</v>
      </c>
      <c r="Q259" s="21" t="s">
        <v>155</v>
      </c>
      <c r="R259" s="58"/>
    </row>
    <row r="260" s="1" customFormat="1" ht="24" customHeight="1" spans="1:18">
      <c r="A260" s="21">
        <v>2</v>
      </c>
      <c r="B260" s="46" t="s">
        <v>144</v>
      </c>
      <c r="C260" s="21" t="s">
        <v>1155</v>
      </c>
      <c r="D260" s="21" t="s">
        <v>387</v>
      </c>
      <c r="E260" s="21" t="s">
        <v>155</v>
      </c>
      <c r="F260" s="21" t="s">
        <v>945</v>
      </c>
      <c r="G260" s="21">
        <v>2022.9</v>
      </c>
      <c r="H260" s="21">
        <v>2022.12</v>
      </c>
      <c r="I260" s="36" t="s">
        <v>1156</v>
      </c>
      <c r="J260" s="35">
        <v>5</v>
      </c>
      <c r="K260" s="21" t="s">
        <v>198</v>
      </c>
      <c r="L260" s="46" t="s">
        <v>1150</v>
      </c>
      <c r="M260" s="46" t="s">
        <v>1157</v>
      </c>
      <c r="N260" s="34" t="s">
        <v>1158</v>
      </c>
      <c r="O260" s="34" t="s">
        <v>1158</v>
      </c>
      <c r="P260" s="21" t="s">
        <v>1154</v>
      </c>
      <c r="Q260" s="21" t="s">
        <v>155</v>
      </c>
      <c r="R260" s="58"/>
    </row>
    <row r="261" s="1" customFormat="1" ht="33" customHeight="1" spans="1:18">
      <c r="A261" s="21">
        <v>3</v>
      </c>
      <c r="B261" s="46" t="s">
        <v>144</v>
      </c>
      <c r="C261" s="46" t="s">
        <v>1159</v>
      </c>
      <c r="D261" s="21" t="s">
        <v>387</v>
      </c>
      <c r="E261" s="21" t="s">
        <v>247</v>
      </c>
      <c r="F261" s="21" t="s">
        <v>254</v>
      </c>
      <c r="G261" s="21">
        <v>2022.9</v>
      </c>
      <c r="H261" s="21">
        <v>2022.12</v>
      </c>
      <c r="I261" s="36" t="s">
        <v>1160</v>
      </c>
      <c r="J261" s="35">
        <v>5</v>
      </c>
      <c r="K261" s="21" t="s">
        <v>198</v>
      </c>
      <c r="L261" s="46" t="s">
        <v>1150</v>
      </c>
      <c r="M261" s="46" t="s">
        <v>1161</v>
      </c>
      <c r="N261" s="34" t="s">
        <v>1162</v>
      </c>
      <c r="O261" s="34" t="s">
        <v>1162</v>
      </c>
      <c r="P261" s="21" t="s">
        <v>1154</v>
      </c>
      <c r="Q261" s="21" t="s">
        <v>247</v>
      </c>
      <c r="R261" s="58"/>
    </row>
    <row r="262" s="1" customFormat="1" ht="34" customHeight="1" spans="1:18">
      <c r="A262" s="21">
        <v>4</v>
      </c>
      <c r="B262" s="21" t="s">
        <v>68</v>
      </c>
      <c r="C262" s="46" t="s">
        <v>1163</v>
      </c>
      <c r="D262" s="21" t="s">
        <v>387</v>
      </c>
      <c r="E262" s="21" t="s">
        <v>183</v>
      </c>
      <c r="F262" s="21" t="s">
        <v>196</v>
      </c>
      <c r="G262" s="21">
        <v>2022.9</v>
      </c>
      <c r="H262" s="21">
        <v>2022.12</v>
      </c>
      <c r="I262" s="36" t="s">
        <v>1164</v>
      </c>
      <c r="J262" s="35">
        <v>5</v>
      </c>
      <c r="K262" s="21" t="s">
        <v>198</v>
      </c>
      <c r="L262" s="46" t="s">
        <v>1150</v>
      </c>
      <c r="M262" s="46" t="s">
        <v>1165</v>
      </c>
      <c r="N262" s="34" t="s">
        <v>1166</v>
      </c>
      <c r="O262" s="34" t="s">
        <v>1166</v>
      </c>
      <c r="P262" s="21" t="s">
        <v>1154</v>
      </c>
      <c r="Q262" s="21" t="s">
        <v>183</v>
      </c>
      <c r="R262" s="58"/>
    </row>
    <row r="263" s="1" customFormat="1" ht="52" customHeight="1" spans="1:18">
      <c r="A263" s="18" t="s">
        <v>89</v>
      </c>
      <c r="B263" s="51"/>
      <c r="C263" s="51" t="s">
        <v>90</v>
      </c>
      <c r="D263" s="51"/>
      <c r="E263" s="51"/>
      <c r="F263" s="51"/>
      <c r="G263" s="51"/>
      <c r="H263" s="51"/>
      <c r="I263" s="55" t="s">
        <v>1167</v>
      </c>
      <c r="J263" s="56">
        <f>SUM(J264:J284)</f>
        <v>501.43</v>
      </c>
      <c r="K263" s="51"/>
      <c r="L263" s="51"/>
      <c r="M263" s="49" t="s">
        <v>1168</v>
      </c>
      <c r="N263" s="57"/>
      <c r="O263" s="57"/>
      <c r="P263" s="51"/>
      <c r="Q263" s="51"/>
      <c r="R263" s="20"/>
    </row>
    <row r="264" s="1" customFormat="1" ht="24" customHeight="1" spans="1:18">
      <c r="A264" s="21">
        <v>1</v>
      </c>
      <c r="B264" s="21" t="s">
        <v>144</v>
      </c>
      <c r="C264" s="21" t="s">
        <v>653</v>
      </c>
      <c r="D264" s="21" t="s">
        <v>285</v>
      </c>
      <c r="E264" s="21" t="s">
        <v>146</v>
      </c>
      <c r="F264" s="21" t="s">
        <v>1169</v>
      </c>
      <c r="G264" s="20">
        <v>2022.7</v>
      </c>
      <c r="H264" s="21">
        <v>2022.12</v>
      </c>
      <c r="I264" s="34" t="s">
        <v>1170</v>
      </c>
      <c r="J264" s="35">
        <v>60</v>
      </c>
      <c r="K264" s="21" t="s">
        <v>149</v>
      </c>
      <c r="L264" s="21" t="s">
        <v>1171</v>
      </c>
      <c r="M264" s="33" t="s">
        <v>1172</v>
      </c>
      <c r="N264" s="36" t="s">
        <v>1173</v>
      </c>
      <c r="O264" s="36" t="s">
        <v>1173</v>
      </c>
      <c r="P264" s="21" t="s">
        <v>536</v>
      </c>
      <c r="Q264" s="21" t="s">
        <v>146</v>
      </c>
      <c r="R264" s="20"/>
    </row>
    <row r="265" s="1" customFormat="1" ht="34" customHeight="1" spans="1:18">
      <c r="A265" s="21">
        <v>2</v>
      </c>
      <c r="B265" s="21" t="s">
        <v>144</v>
      </c>
      <c r="C265" s="21" t="s">
        <v>1174</v>
      </c>
      <c r="D265" s="21" t="s">
        <v>285</v>
      </c>
      <c r="E265" s="21" t="s">
        <v>146</v>
      </c>
      <c r="F265" s="21" t="s">
        <v>1169</v>
      </c>
      <c r="G265" s="20">
        <v>2022.7</v>
      </c>
      <c r="H265" s="21">
        <v>2022.12</v>
      </c>
      <c r="I265" s="36" t="s">
        <v>1175</v>
      </c>
      <c r="J265" s="35">
        <v>20</v>
      </c>
      <c r="K265" s="21" t="s">
        <v>149</v>
      </c>
      <c r="L265" s="21" t="s">
        <v>1171</v>
      </c>
      <c r="M265" s="33" t="s">
        <v>1176</v>
      </c>
      <c r="N265" s="36" t="s">
        <v>1177</v>
      </c>
      <c r="O265" s="36" t="s">
        <v>1178</v>
      </c>
      <c r="P265" s="21" t="s">
        <v>536</v>
      </c>
      <c r="Q265" s="21" t="s">
        <v>146</v>
      </c>
      <c r="R265" s="20"/>
    </row>
    <row r="266" s="1" customFormat="1" ht="33" customHeight="1" spans="1:18">
      <c r="A266" s="21">
        <v>3</v>
      </c>
      <c r="B266" s="21" t="s">
        <v>144</v>
      </c>
      <c r="C266" s="21" t="s">
        <v>1179</v>
      </c>
      <c r="D266" s="21" t="s">
        <v>387</v>
      </c>
      <c r="E266" s="21" t="s">
        <v>146</v>
      </c>
      <c r="F266" s="21" t="s">
        <v>1180</v>
      </c>
      <c r="G266" s="20">
        <v>2022.7</v>
      </c>
      <c r="H266" s="21">
        <v>2022.12</v>
      </c>
      <c r="I266" s="32" t="s">
        <v>1181</v>
      </c>
      <c r="J266" s="35">
        <v>100</v>
      </c>
      <c r="K266" s="21" t="s">
        <v>149</v>
      </c>
      <c r="L266" s="21" t="s">
        <v>822</v>
      </c>
      <c r="M266" s="33" t="s">
        <v>1182</v>
      </c>
      <c r="N266" s="36" t="s">
        <v>1183</v>
      </c>
      <c r="O266" s="36" t="s">
        <v>1184</v>
      </c>
      <c r="P266" s="21" t="s">
        <v>536</v>
      </c>
      <c r="Q266" s="21" t="s">
        <v>146</v>
      </c>
      <c r="R266" s="20"/>
    </row>
    <row r="267" s="1" customFormat="1" ht="33" customHeight="1" spans="1:18">
      <c r="A267" s="21">
        <v>4</v>
      </c>
      <c r="B267" s="21" t="s">
        <v>144</v>
      </c>
      <c r="C267" s="21" t="s">
        <v>1185</v>
      </c>
      <c r="D267" s="21" t="s">
        <v>285</v>
      </c>
      <c r="E267" s="21" t="s">
        <v>146</v>
      </c>
      <c r="F267" s="21" t="s">
        <v>1186</v>
      </c>
      <c r="G267" s="20">
        <v>2022.7</v>
      </c>
      <c r="H267" s="21">
        <v>2022.12</v>
      </c>
      <c r="I267" s="34" t="s">
        <v>1187</v>
      </c>
      <c r="J267" s="35">
        <v>10</v>
      </c>
      <c r="K267" s="21" t="s">
        <v>600</v>
      </c>
      <c r="L267" s="21" t="s">
        <v>911</v>
      </c>
      <c r="M267" s="33" t="s">
        <v>1188</v>
      </c>
      <c r="N267" s="36" t="s">
        <v>1189</v>
      </c>
      <c r="O267" s="36" t="s">
        <v>1190</v>
      </c>
      <c r="P267" s="21" t="s">
        <v>536</v>
      </c>
      <c r="Q267" s="21" t="s">
        <v>146</v>
      </c>
      <c r="R267" s="20"/>
    </row>
    <row r="268" s="1" customFormat="1" ht="36" customHeight="1" spans="1:18">
      <c r="A268" s="21">
        <v>5</v>
      </c>
      <c r="B268" s="21" t="s">
        <v>144</v>
      </c>
      <c r="C268" s="21" t="s">
        <v>1191</v>
      </c>
      <c r="D268" s="21" t="s">
        <v>387</v>
      </c>
      <c r="E268" s="21" t="s">
        <v>146</v>
      </c>
      <c r="F268" s="21" t="s">
        <v>825</v>
      </c>
      <c r="G268" s="20">
        <v>2022.7</v>
      </c>
      <c r="H268" s="21">
        <v>2022.12</v>
      </c>
      <c r="I268" s="34" t="s">
        <v>1192</v>
      </c>
      <c r="J268" s="35">
        <v>10</v>
      </c>
      <c r="K268" s="21" t="s">
        <v>600</v>
      </c>
      <c r="L268" s="21" t="s">
        <v>911</v>
      </c>
      <c r="M268" s="33" t="s">
        <v>624</v>
      </c>
      <c r="N268" s="36" t="s">
        <v>1193</v>
      </c>
      <c r="O268" s="36" t="s">
        <v>1193</v>
      </c>
      <c r="P268" s="21" t="s">
        <v>536</v>
      </c>
      <c r="Q268" s="21" t="s">
        <v>146</v>
      </c>
      <c r="R268" s="20"/>
    </row>
    <row r="269" s="1" customFormat="1" ht="39" customHeight="1" spans="1:18">
      <c r="A269" s="21">
        <v>6</v>
      </c>
      <c r="B269" s="21" t="s">
        <v>144</v>
      </c>
      <c r="C269" s="21" t="s">
        <v>109</v>
      </c>
      <c r="D269" s="21" t="s">
        <v>387</v>
      </c>
      <c r="E269" s="21" t="s">
        <v>146</v>
      </c>
      <c r="F269" s="21" t="s">
        <v>1194</v>
      </c>
      <c r="G269" s="20">
        <v>2022.7</v>
      </c>
      <c r="H269" s="21" t="s">
        <v>686</v>
      </c>
      <c r="I269" s="34" t="s">
        <v>1195</v>
      </c>
      <c r="J269" s="35">
        <v>40</v>
      </c>
      <c r="K269" s="21" t="s">
        <v>600</v>
      </c>
      <c r="L269" s="21" t="s">
        <v>1171</v>
      </c>
      <c r="M269" s="33" t="s">
        <v>1196</v>
      </c>
      <c r="N269" s="36" t="s">
        <v>1197</v>
      </c>
      <c r="O269" s="36" t="s">
        <v>1198</v>
      </c>
      <c r="P269" s="21" t="s">
        <v>536</v>
      </c>
      <c r="Q269" s="21" t="s">
        <v>146</v>
      </c>
      <c r="R269" s="20"/>
    </row>
    <row r="270" s="1" customFormat="1" ht="34" customHeight="1" spans="1:18">
      <c r="A270" s="21">
        <v>7</v>
      </c>
      <c r="B270" s="21" t="s">
        <v>83</v>
      </c>
      <c r="C270" s="21" t="s">
        <v>86</v>
      </c>
      <c r="D270" s="21" t="s">
        <v>387</v>
      </c>
      <c r="E270" s="21" t="s">
        <v>146</v>
      </c>
      <c r="F270" s="21" t="s">
        <v>1199</v>
      </c>
      <c r="G270" s="20">
        <v>2022.7</v>
      </c>
      <c r="H270" s="21">
        <v>2022.12</v>
      </c>
      <c r="I270" s="36" t="s">
        <v>1200</v>
      </c>
      <c r="J270" s="35">
        <v>5</v>
      </c>
      <c r="K270" s="21" t="s">
        <v>600</v>
      </c>
      <c r="L270" s="21" t="s">
        <v>1150</v>
      </c>
      <c r="M270" s="33" t="s">
        <v>1201</v>
      </c>
      <c r="N270" s="36" t="s">
        <v>1202</v>
      </c>
      <c r="O270" s="36" t="s">
        <v>1203</v>
      </c>
      <c r="P270" s="21" t="s">
        <v>536</v>
      </c>
      <c r="Q270" s="21" t="s">
        <v>146</v>
      </c>
      <c r="R270" s="20"/>
    </row>
    <row r="271" s="1" customFormat="1" ht="24" customHeight="1" spans="1:18">
      <c r="A271" s="21">
        <v>8</v>
      </c>
      <c r="B271" s="21" t="s">
        <v>83</v>
      </c>
      <c r="C271" s="21" t="s">
        <v>1204</v>
      </c>
      <c r="D271" s="21" t="s">
        <v>387</v>
      </c>
      <c r="E271" s="21" t="s">
        <v>146</v>
      </c>
      <c r="F271" s="21" t="s">
        <v>260</v>
      </c>
      <c r="G271" s="20">
        <v>2022.7</v>
      </c>
      <c r="H271" s="21">
        <v>2022.12</v>
      </c>
      <c r="I271" s="36" t="s">
        <v>1205</v>
      </c>
      <c r="J271" s="35">
        <v>5</v>
      </c>
      <c r="K271" s="21" t="s">
        <v>600</v>
      </c>
      <c r="L271" s="21" t="s">
        <v>1206</v>
      </c>
      <c r="M271" s="33" t="s">
        <v>1207</v>
      </c>
      <c r="N271" s="36" t="s">
        <v>1208</v>
      </c>
      <c r="O271" s="36" t="s">
        <v>1208</v>
      </c>
      <c r="P271" s="21" t="s">
        <v>536</v>
      </c>
      <c r="Q271" s="21" t="s">
        <v>146</v>
      </c>
      <c r="R271" s="20"/>
    </row>
    <row r="272" s="1" customFormat="1" ht="24" customHeight="1" spans="1:18">
      <c r="A272" s="21">
        <v>9</v>
      </c>
      <c r="B272" s="21" t="s">
        <v>83</v>
      </c>
      <c r="C272" s="21" t="s">
        <v>1209</v>
      </c>
      <c r="D272" s="21" t="s">
        <v>387</v>
      </c>
      <c r="E272" s="21" t="s">
        <v>146</v>
      </c>
      <c r="F272" s="21" t="s">
        <v>1210</v>
      </c>
      <c r="G272" s="20">
        <v>2022.7</v>
      </c>
      <c r="H272" s="21">
        <v>2022.12</v>
      </c>
      <c r="I272" s="34" t="s">
        <v>1211</v>
      </c>
      <c r="J272" s="35">
        <v>10</v>
      </c>
      <c r="K272" s="21" t="s">
        <v>600</v>
      </c>
      <c r="L272" s="21" t="s">
        <v>1212</v>
      </c>
      <c r="M272" s="33" t="s">
        <v>1213</v>
      </c>
      <c r="N272" s="36" t="s">
        <v>1214</v>
      </c>
      <c r="O272" s="36" t="s">
        <v>1214</v>
      </c>
      <c r="P272" s="21" t="s">
        <v>536</v>
      </c>
      <c r="Q272" s="21" t="s">
        <v>146</v>
      </c>
      <c r="R272" s="20"/>
    </row>
    <row r="273" s="1" customFormat="1" ht="30" customHeight="1" spans="1:18">
      <c r="A273" s="21">
        <v>10</v>
      </c>
      <c r="B273" s="21" t="s">
        <v>144</v>
      </c>
      <c r="C273" s="21" t="s">
        <v>1215</v>
      </c>
      <c r="D273" s="21" t="s">
        <v>387</v>
      </c>
      <c r="E273" s="21" t="s">
        <v>183</v>
      </c>
      <c r="F273" s="21" t="s">
        <v>196</v>
      </c>
      <c r="G273" s="20">
        <v>2022.7</v>
      </c>
      <c r="H273" s="21">
        <v>2022.12</v>
      </c>
      <c r="I273" s="34" t="s">
        <v>1216</v>
      </c>
      <c r="J273" s="35">
        <v>35</v>
      </c>
      <c r="K273" s="21" t="s">
        <v>600</v>
      </c>
      <c r="L273" s="21" t="s">
        <v>150</v>
      </c>
      <c r="M273" s="33" t="s">
        <v>1217</v>
      </c>
      <c r="N273" s="36" t="s">
        <v>1218</v>
      </c>
      <c r="O273" s="36" t="s">
        <v>1219</v>
      </c>
      <c r="P273" s="21" t="s">
        <v>536</v>
      </c>
      <c r="Q273" s="21" t="s">
        <v>183</v>
      </c>
      <c r="R273" s="20"/>
    </row>
    <row r="274" s="1" customFormat="1" ht="34" customHeight="1" spans="1:18">
      <c r="A274" s="21">
        <v>11</v>
      </c>
      <c r="B274" s="21" t="s">
        <v>144</v>
      </c>
      <c r="C274" s="21" t="s">
        <v>1220</v>
      </c>
      <c r="D274" s="21" t="s">
        <v>285</v>
      </c>
      <c r="E274" s="21" t="s">
        <v>183</v>
      </c>
      <c r="F274" s="21" t="s">
        <v>196</v>
      </c>
      <c r="G274" s="20">
        <v>2022.7</v>
      </c>
      <c r="H274" s="21">
        <v>2022.12</v>
      </c>
      <c r="I274" s="34" t="s">
        <v>1221</v>
      </c>
      <c r="J274" s="35">
        <v>15</v>
      </c>
      <c r="K274" s="21" t="s">
        <v>1222</v>
      </c>
      <c r="L274" s="21" t="s">
        <v>1223</v>
      </c>
      <c r="M274" s="33" t="s">
        <v>1224</v>
      </c>
      <c r="N274" s="36" t="s">
        <v>1225</v>
      </c>
      <c r="O274" s="36" t="s">
        <v>1225</v>
      </c>
      <c r="P274" s="21" t="s">
        <v>536</v>
      </c>
      <c r="Q274" s="21" t="s">
        <v>183</v>
      </c>
      <c r="R274" s="20"/>
    </row>
    <row r="275" s="1" customFormat="1" ht="32" customHeight="1" spans="1:18">
      <c r="A275" s="21">
        <v>12</v>
      </c>
      <c r="B275" s="21" t="s">
        <v>144</v>
      </c>
      <c r="C275" s="21" t="s">
        <v>1226</v>
      </c>
      <c r="D275" s="21" t="s">
        <v>387</v>
      </c>
      <c r="E275" s="21" t="s">
        <v>183</v>
      </c>
      <c r="F275" s="21" t="s">
        <v>669</v>
      </c>
      <c r="G275" s="20">
        <v>2022.7</v>
      </c>
      <c r="H275" s="21">
        <v>2022.12</v>
      </c>
      <c r="I275" s="34" t="s">
        <v>1227</v>
      </c>
      <c r="J275" s="35">
        <v>25</v>
      </c>
      <c r="K275" s="21" t="s">
        <v>600</v>
      </c>
      <c r="L275" s="21" t="s">
        <v>1228</v>
      </c>
      <c r="M275" s="33" t="s">
        <v>1229</v>
      </c>
      <c r="N275" s="36" t="s">
        <v>1230</v>
      </c>
      <c r="O275" s="36" t="s">
        <v>1230</v>
      </c>
      <c r="P275" s="21" t="s">
        <v>536</v>
      </c>
      <c r="Q275" s="21" t="s">
        <v>183</v>
      </c>
      <c r="R275" s="20"/>
    </row>
    <row r="276" s="1" customFormat="1" ht="24" customHeight="1" spans="1:18">
      <c r="A276" s="21">
        <v>13</v>
      </c>
      <c r="B276" s="21" t="s">
        <v>144</v>
      </c>
      <c r="C276" s="21" t="s">
        <v>144</v>
      </c>
      <c r="D276" s="21" t="s">
        <v>387</v>
      </c>
      <c r="E276" s="21" t="s">
        <v>183</v>
      </c>
      <c r="F276" s="21" t="s">
        <v>669</v>
      </c>
      <c r="G276" s="20">
        <v>2022.7</v>
      </c>
      <c r="H276" s="21">
        <v>2022.12</v>
      </c>
      <c r="I276" s="34" t="s">
        <v>1231</v>
      </c>
      <c r="J276" s="35">
        <v>15</v>
      </c>
      <c r="K276" s="21" t="s">
        <v>600</v>
      </c>
      <c r="L276" s="21" t="s">
        <v>1232</v>
      </c>
      <c r="M276" s="33" t="s">
        <v>1057</v>
      </c>
      <c r="N276" s="36" t="s">
        <v>1233</v>
      </c>
      <c r="O276" s="36" t="s">
        <v>1233</v>
      </c>
      <c r="P276" s="21" t="s">
        <v>536</v>
      </c>
      <c r="Q276" s="21" t="s">
        <v>183</v>
      </c>
      <c r="R276" s="20"/>
    </row>
    <row r="277" s="1" customFormat="1" ht="24" customHeight="1" spans="1:18">
      <c r="A277" s="21">
        <v>14</v>
      </c>
      <c r="B277" s="21" t="s">
        <v>83</v>
      </c>
      <c r="C277" s="21" t="s">
        <v>1234</v>
      </c>
      <c r="D277" s="21" t="s">
        <v>387</v>
      </c>
      <c r="E277" s="21" t="s">
        <v>183</v>
      </c>
      <c r="F277" s="21" t="s">
        <v>950</v>
      </c>
      <c r="G277" s="20">
        <v>2022.7</v>
      </c>
      <c r="H277" s="21">
        <v>2022.12</v>
      </c>
      <c r="I277" s="36" t="s">
        <v>1235</v>
      </c>
      <c r="J277" s="35">
        <v>30</v>
      </c>
      <c r="K277" s="21" t="s">
        <v>149</v>
      </c>
      <c r="L277" s="21" t="s">
        <v>1236</v>
      </c>
      <c r="M277" s="33" t="s">
        <v>1237</v>
      </c>
      <c r="N277" s="36" t="s">
        <v>1238</v>
      </c>
      <c r="O277" s="36" t="s">
        <v>1239</v>
      </c>
      <c r="P277" s="21" t="s">
        <v>536</v>
      </c>
      <c r="Q277" s="21" t="s">
        <v>183</v>
      </c>
      <c r="R277" s="20"/>
    </row>
    <row r="278" s="1" customFormat="1" ht="34" customHeight="1" spans="1:18">
      <c r="A278" s="21">
        <v>15</v>
      </c>
      <c r="B278" s="21" t="s">
        <v>144</v>
      </c>
      <c r="C278" s="21" t="s">
        <v>1240</v>
      </c>
      <c r="D278" s="21" t="s">
        <v>387</v>
      </c>
      <c r="E278" s="21" t="s">
        <v>176</v>
      </c>
      <c r="F278" s="21" t="s">
        <v>410</v>
      </c>
      <c r="G278" s="20">
        <v>2022.7</v>
      </c>
      <c r="H278" s="21">
        <v>2022.12</v>
      </c>
      <c r="I278" s="34" t="s">
        <v>1241</v>
      </c>
      <c r="J278" s="35">
        <v>10</v>
      </c>
      <c r="K278" s="21" t="s">
        <v>600</v>
      </c>
      <c r="L278" s="21" t="s">
        <v>911</v>
      </c>
      <c r="M278" s="33" t="s">
        <v>1124</v>
      </c>
      <c r="N278" s="36" t="s">
        <v>1242</v>
      </c>
      <c r="O278" s="36" t="s">
        <v>1243</v>
      </c>
      <c r="P278" s="21" t="s">
        <v>536</v>
      </c>
      <c r="Q278" s="21" t="s">
        <v>176</v>
      </c>
      <c r="R278" s="20"/>
    </row>
    <row r="279" s="1" customFormat="1" ht="24" customHeight="1" spans="1:18">
      <c r="A279" s="21">
        <v>16</v>
      </c>
      <c r="B279" s="21" t="s">
        <v>144</v>
      </c>
      <c r="C279" s="21" t="s">
        <v>1244</v>
      </c>
      <c r="D279" s="21" t="s">
        <v>387</v>
      </c>
      <c r="E279" s="21" t="s">
        <v>176</v>
      </c>
      <c r="F279" s="21" t="s">
        <v>672</v>
      </c>
      <c r="G279" s="20">
        <v>2022.7</v>
      </c>
      <c r="H279" s="21">
        <v>2022.12</v>
      </c>
      <c r="I279" s="34" t="s">
        <v>1245</v>
      </c>
      <c r="J279" s="35">
        <v>40</v>
      </c>
      <c r="K279" s="21" t="s">
        <v>600</v>
      </c>
      <c r="L279" s="21" t="s">
        <v>1246</v>
      </c>
      <c r="M279" s="33" t="s">
        <v>1247</v>
      </c>
      <c r="N279" s="36" t="s">
        <v>1248</v>
      </c>
      <c r="O279" s="36" t="s">
        <v>1248</v>
      </c>
      <c r="P279" s="21" t="s">
        <v>536</v>
      </c>
      <c r="Q279" s="21" t="s">
        <v>176</v>
      </c>
      <c r="R279" s="20"/>
    </row>
    <row r="280" s="1" customFormat="1" ht="24" customHeight="1" spans="1:18">
      <c r="A280" s="21">
        <v>17</v>
      </c>
      <c r="B280" s="21" t="s">
        <v>144</v>
      </c>
      <c r="C280" s="21" t="s">
        <v>1240</v>
      </c>
      <c r="D280" s="21" t="s">
        <v>387</v>
      </c>
      <c r="E280" s="21" t="s">
        <v>375</v>
      </c>
      <c r="F280" s="21" t="s">
        <v>889</v>
      </c>
      <c r="G280" s="20">
        <v>2022.7</v>
      </c>
      <c r="H280" s="20">
        <v>2022.9</v>
      </c>
      <c r="I280" s="34" t="s">
        <v>1249</v>
      </c>
      <c r="J280" s="35">
        <v>10</v>
      </c>
      <c r="K280" s="21" t="s">
        <v>600</v>
      </c>
      <c r="L280" s="21" t="s">
        <v>911</v>
      </c>
      <c r="M280" s="33" t="s">
        <v>1250</v>
      </c>
      <c r="N280" s="36" t="s">
        <v>1251</v>
      </c>
      <c r="O280" s="36" t="s">
        <v>1251</v>
      </c>
      <c r="P280" s="21" t="s">
        <v>536</v>
      </c>
      <c r="Q280" s="21" t="s">
        <v>375</v>
      </c>
      <c r="R280" s="20"/>
    </row>
    <row r="281" s="1" customFormat="1" ht="24" customHeight="1" spans="1:18">
      <c r="A281" s="21">
        <v>18</v>
      </c>
      <c r="B281" s="21" t="s">
        <v>144</v>
      </c>
      <c r="C281" s="21" t="s">
        <v>76</v>
      </c>
      <c r="D281" s="21" t="s">
        <v>285</v>
      </c>
      <c r="E281" s="21" t="s">
        <v>333</v>
      </c>
      <c r="F281" s="21" t="s">
        <v>1252</v>
      </c>
      <c r="G281" s="20">
        <v>2022.7</v>
      </c>
      <c r="H281" s="21">
        <v>2022.12</v>
      </c>
      <c r="I281" s="36" t="s">
        <v>1253</v>
      </c>
      <c r="J281" s="35">
        <v>5</v>
      </c>
      <c r="K281" s="21" t="s">
        <v>600</v>
      </c>
      <c r="L281" s="21" t="s">
        <v>911</v>
      </c>
      <c r="M281" s="33" t="s">
        <v>1254</v>
      </c>
      <c r="N281" s="36" t="s">
        <v>1255</v>
      </c>
      <c r="O281" s="36" t="s">
        <v>1255</v>
      </c>
      <c r="P281" s="21" t="s">
        <v>536</v>
      </c>
      <c r="Q281" s="21" t="s">
        <v>333</v>
      </c>
      <c r="R281" s="20"/>
    </row>
    <row r="282" s="1" customFormat="1" ht="24" customHeight="1" spans="1:18">
      <c r="A282" s="21">
        <v>19</v>
      </c>
      <c r="B282" s="21" t="s">
        <v>83</v>
      </c>
      <c r="C282" s="21" t="s">
        <v>1256</v>
      </c>
      <c r="D282" s="21" t="s">
        <v>387</v>
      </c>
      <c r="E282" s="21" t="s">
        <v>247</v>
      </c>
      <c r="F282" s="21" t="s">
        <v>1257</v>
      </c>
      <c r="G282" s="20">
        <v>2022.7</v>
      </c>
      <c r="H282" s="21">
        <v>2022.12</v>
      </c>
      <c r="I282" s="34" t="s">
        <v>1258</v>
      </c>
      <c r="J282" s="35">
        <v>45</v>
      </c>
      <c r="K282" s="21" t="s">
        <v>149</v>
      </c>
      <c r="L282" s="21" t="s">
        <v>1259</v>
      </c>
      <c r="M282" s="33" t="s">
        <v>1260</v>
      </c>
      <c r="N282" s="36" t="s">
        <v>1261</v>
      </c>
      <c r="O282" s="36" t="s">
        <v>1262</v>
      </c>
      <c r="P282" s="21" t="s">
        <v>536</v>
      </c>
      <c r="Q282" s="21" t="s">
        <v>247</v>
      </c>
      <c r="R282" s="20"/>
    </row>
    <row r="283" s="1" customFormat="1" ht="24" customHeight="1" spans="1:18">
      <c r="A283" s="21">
        <v>20</v>
      </c>
      <c r="B283" s="21" t="s">
        <v>83</v>
      </c>
      <c r="C283" s="21" t="s">
        <v>1263</v>
      </c>
      <c r="D283" s="21" t="s">
        <v>387</v>
      </c>
      <c r="E283" s="21" t="s">
        <v>162</v>
      </c>
      <c r="F283" s="21" t="s">
        <v>327</v>
      </c>
      <c r="G283" s="20">
        <v>2022.7</v>
      </c>
      <c r="H283" s="21">
        <v>2022.12</v>
      </c>
      <c r="I283" s="34" t="s">
        <v>1264</v>
      </c>
      <c r="J283" s="35">
        <v>10</v>
      </c>
      <c r="K283" s="21" t="s">
        <v>600</v>
      </c>
      <c r="L283" s="21" t="s">
        <v>1265</v>
      </c>
      <c r="M283" s="33" t="s">
        <v>330</v>
      </c>
      <c r="N283" s="36" t="s">
        <v>1266</v>
      </c>
      <c r="O283" s="36" t="s">
        <v>1266</v>
      </c>
      <c r="P283" s="21" t="s">
        <v>536</v>
      </c>
      <c r="Q283" s="21" t="s">
        <v>162</v>
      </c>
      <c r="R283" s="20"/>
    </row>
    <row r="284" s="1" customFormat="1" ht="24" customHeight="1" spans="1:18">
      <c r="A284" s="21">
        <v>21</v>
      </c>
      <c r="B284" s="21" t="s">
        <v>83</v>
      </c>
      <c r="C284" s="21" t="s">
        <v>1267</v>
      </c>
      <c r="D284" s="21" t="s">
        <v>145</v>
      </c>
      <c r="E284" s="21" t="s">
        <v>169</v>
      </c>
      <c r="F284" s="21" t="s">
        <v>399</v>
      </c>
      <c r="G284" s="20">
        <v>2022.7</v>
      </c>
      <c r="H284" s="20">
        <v>2022.9</v>
      </c>
      <c r="I284" s="36" t="s">
        <v>1268</v>
      </c>
      <c r="J284" s="35">
        <v>1.43</v>
      </c>
      <c r="K284" s="20" t="s">
        <v>149</v>
      </c>
      <c r="L284" s="21" t="s">
        <v>1269</v>
      </c>
      <c r="M284" s="33" t="s">
        <v>1270</v>
      </c>
      <c r="N284" s="36" t="s">
        <v>1271</v>
      </c>
      <c r="O284" s="36" t="s">
        <v>1271</v>
      </c>
      <c r="P284" s="21" t="s">
        <v>536</v>
      </c>
      <c r="Q284" s="21" t="s">
        <v>169</v>
      </c>
      <c r="R284" s="20"/>
    </row>
    <row r="285" s="1" customFormat="1" ht="24" customHeight="1" spans="1:18">
      <c r="A285" s="18" t="s">
        <v>25</v>
      </c>
      <c r="B285" s="18"/>
      <c r="C285" s="18" t="s">
        <v>68</v>
      </c>
      <c r="D285" s="18"/>
      <c r="E285" s="18"/>
      <c r="F285" s="18"/>
      <c r="G285" s="18"/>
      <c r="H285" s="18"/>
      <c r="I285" s="28" t="s">
        <v>1272</v>
      </c>
      <c r="J285" s="26">
        <f>J286+J341+J351+J383+J393+J402+J433+J436+J448+J450+J460+J467+J470+J475</f>
        <v>10827.9412</v>
      </c>
      <c r="K285" s="18"/>
      <c r="L285" s="18"/>
      <c r="M285" s="18" t="s">
        <v>1273</v>
      </c>
      <c r="N285" s="27"/>
      <c r="O285" s="27"/>
      <c r="P285" s="18"/>
      <c r="Q285" s="18"/>
      <c r="R285" s="18"/>
    </row>
    <row r="286" s="1" customFormat="1" ht="24" customHeight="1" spans="1:18">
      <c r="A286" s="18" t="s">
        <v>56</v>
      </c>
      <c r="B286" s="18"/>
      <c r="C286" s="18" t="s">
        <v>91</v>
      </c>
      <c r="D286" s="18"/>
      <c r="E286" s="18"/>
      <c r="F286" s="18"/>
      <c r="G286" s="18"/>
      <c r="H286" s="18"/>
      <c r="I286" s="28" t="s">
        <v>1274</v>
      </c>
      <c r="J286" s="26">
        <f>J287+J294+J296</f>
        <v>1970.8862</v>
      </c>
      <c r="K286" s="18"/>
      <c r="L286" s="18"/>
      <c r="M286" s="18" t="s">
        <v>1275</v>
      </c>
      <c r="N286" s="27"/>
      <c r="O286" s="27"/>
      <c r="P286" s="18"/>
      <c r="Q286" s="18"/>
      <c r="R286" s="18"/>
    </row>
    <row r="287" s="1" customFormat="1" ht="24" customHeight="1" spans="1:18">
      <c r="A287" s="19" t="s">
        <v>58</v>
      </c>
      <c r="B287" s="18"/>
      <c r="C287" s="18" t="s">
        <v>92</v>
      </c>
      <c r="D287" s="18"/>
      <c r="E287" s="18"/>
      <c r="F287" s="18"/>
      <c r="G287" s="18"/>
      <c r="H287" s="18"/>
      <c r="I287" s="28" t="s">
        <v>1276</v>
      </c>
      <c r="J287" s="26">
        <f>SUM(J288:J293)</f>
        <v>615</v>
      </c>
      <c r="K287" s="18"/>
      <c r="L287" s="18"/>
      <c r="M287" s="18" t="s">
        <v>1277</v>
      </c>
      <c r="N287" s="27"/>
      <c r="O287" s="27"/>
      <c r="P287" s="18"/>
      <c r="Q287" s="18"/>
      <c r="R287" s="18"/>
    </row>
    <row r="288" s="1" customFormat="1" ht="24" customHeight="1" spans="1:18">
      <c r="A288" s="20">
        <v>1</v>
      </c>
      <c r="B288" s="20" t="s">
        <v>68</v>
      </c>
      <c r="C288" s="20" t="s">
        <v>92</v>
      </c>
      <c r="D288" s="20" t="s">
        <v>387</v>
      </c>
      <c r="E288" s="20" t="s">
        <v>183</v>
      </c>
      <c r="F288" s="20" t="s">
        <v>950</v>
      </c>
      <c r="G288" s="20">
        <v>2022.1</v>
      </c>
      <c r="H288" s="20">
        <v>2022.12</v>
      </c>
      <c r="I288" s="29" t="s">
        <v>1278</v>
      </c>
      <c r="J288" s="30">
        <v>75</v>
      </c>
      <c r="K288" s="20" t="s">
        <v>198</v>
      </c>
      <c r="L288" s="20" t="s">
        <v>1279</v>
      </c>
      <c r="M288" s="31" t="s">
        <v>1280</v>
      </c>
      <c r="N288" s="32" t="s">
        <v>1281</v>
      </c>
      <c r="O288" s="32" t="s">
        <v>1282</v>
      </c>
      <c r="P288" s="20" t="s">
        <v>1283</v>
      </c>
      <c r="Q288" s="20" t="s">
        <v>1283</v>
      </c>
      <c r="R288" s="20"/>
    </row>
    <row r="289" s="1" customFormat="1" ht="24" customHeight="1" spans="1:18">
      <c r="A289" s="20">
        <v>2</v>
      </c>
      <c r="B289" s="20" t="s">
        <v>68</v>
      </c>
      <c r="C289" s="20" t="s">
        <v>92</v>
      </c>
      <c r="D289" s="20" t="s">
        <v>387</v>
      </c>
      <c r="E289" s="20" t="s">
        <v>176</v>
      </c>
      <c r="F289" s="20" t="s">
        <v>1121</v>
      </c>
      <c r="G289" s="20">
        <v>2022.1</v>
      </c>
      <c r="H289" s="20">
        <v>2022.12</v>
      </c>
      <c r="I289" s="29" t="s">
        <v>1284</v>
      </c>
      <c r="J289" s="30">
        <v>10</v>
      </c>
      <c r="K289" s="20" t="s">
        <v>198</v>
      </c>
      <c r="L289" s="20" t="s">
        <v>911</v>
      </c>
      <c r="M289" s="31" t="s">
        <v>1285</v>
      </c>
      <c r="N289" s="32" t="s">
        <v>1281</v>
      </c>
      <c r="O289" s="32" t="s">
        <v>1282</v>
      </c>
      <c r="P289" s="20" t="s">
        <v>1283</v>
      </c>
      <c r="Q289" s="20" t="s">
        <v>1283</v>
      </c>
      <c r="R289" s="20"/>
    </row>
    <row r="290" s="1" customFormat="1" ht="38" customHeight="1" spans="1:18">
      <c r="A290" s="20">
        <v>3</v>
      </c>
      <c r="B290" s="20" t="s">
        <v>68</v>
      </c>
      <c r="C290" s="20" t="s">
        <v>92</v>
      </c>
      <c r="D290" s="20" t="s">
        <v>387</v>
      </c>
      <c r="E290" s="20" t="s">
        <v>176</v>
      </c>
      <c r="F290" s="20" t="s">
        <v>272</v>
      </c>
      <c r="G290" s="20">
        <v>2022.1</v>
      </c>
      <c r="H290" s="20">
        <v>2022.12</v>
      </c>
      <c r="I290" s="29" t="s">
        <v>1286</v>
      </c>
      <c r="J290" s="30">
        <v>120</v>
      </c>
      <c r="K290" s="20" t="s">
        <v>198</v>
      </c>
      <c r="L290" s="20" t="s">
        <v>1287</v>
      </c>
      <c r="M290" s="31" t="s">
        <v>1288</v>
      </c>
      <c r="N290" s="32" t="s">
        <v>1281</v>
      </c>
      <c r="O290" s="32" t="s">
        <v>1282</v>
      </c>
      <c r="P290" s="20" t="s">
        <v>1283</v>
      </c>
      <c r="Q290" s="20" t="s">
        <v>1283</v>
      </c>
      <c r="R290" s="20"/>
    </row>
    <row r="291" s="1" customFormat="1" ht="24" customHeight="1" spans="1:18">
      <c r="A291" s="20">
        <v>4</v>
      </c>
      <c r="B291" s="20" t="s">
        <v>68</v>
      </c>
      <c r="C291" s="20" t="s">
        <v>92</v>
      </c>
      <c r="D291" s="20" t="s">
        <v>387</v>
      </c>
      <c r="E291" s="20" t="s">
        <v>375</v>
      </c>
      <c r="F291" s="20" t="s">
        <v>919</v>
      </c>
      <c r="G291" s="20">
        <v>2022.1</v>
      </c>
      <c r="H291" s="20">
        <v>2022.12</v>
      </c>
      <c r="I291" s="29" t="s">
        <v>1289</v>
      </c>
      <c r="J291" s="30">
        <v>40</v>
      </c>
      <c r="K291" s="20" t="s">
        <v>198</v>
      </c>
      <c r="L291" s="20" t="s">
        <v>1290</v>
      </c>
      <c r="M291" s="31" t="s">
        <v>1168</v>
      </c>
      <c r="N291" s="32" t="s">
        <v>1281</v>
      </c>
      <c r="O291" s="32" t="s">
        <v>1282</v>
      </c>
      <c r="P291" s="20" t="s">
        <v>1283</v>
      </c>
      <c r="Q291" s="20" t="s">
        <v>1283</v>
      </c>
      <c r="R291" s="20"/>
    </row>
    <row r="292" s="1" customFormat="1" ht="36" customHeight="1" spans="1:18">
      <c r="A292" s="20">
        <v>5</v>
      </c>
      <c r="B292" s="20" t="s">
        <v>68</v>
      </c>
      <c r="C292" s="20" t="s">
        <v>92</v>
      </c>
      <c r="D292" s="20" t="s">
        <v>387</v>
      </c>
      <c r="E292" s="20" t="s">
        <v>375</v>
      </c>
      <c r="F292" s="20" t="s">
        <v>915</v>
      </c>
      <c r="G292" s="20">
        <v>2022.1</v>
      </c>
      <c r="H292" s="20">
        <v>2022.12</v>
      </c>
      <c r="I292" s="29" t="s">
        <v>1291</v>
      </c>
      <c r="J292" s="30">
        <v>170</v>
      </c>
      <c r="K292" s="20" t="s">
        <v>198</v>
      </c>
      <c r="L292" s="20" t="s">
        <v>1292</v>
      </c>
      <c r="M292" s="31" t="s">
        <v>1293</v>
      </c>
      <c r="N292" s="32" t="s">
        <v>1281</v>
      </c>
      <c r="O292" s="32" t="s">
        <v>1282</v>
      </c>
      <c r="P292" s="20" t="s">
        <v>1283</v>
      </c>
      <c r="Q292" s="20" t="s">
        <v>1283</v>
      </c>
      <c r="R292" s="20"/>
    </row>
    <row r="293" s="1" customFormat="1" ht="34" customHeight="1" spans="1:18">
      <c r="A293" s="20">
        <v>6</v>
      </c>
      <c r="B293" s="20" t="s">
        <v>68</v>
      </c>
      <c r="C293" s="20" t="s">
        <v>92</v>
      </c>
      <c r="D293" s="20" t="s">
        <v>387</v>
      </c>
      <c r="E293" s="20" t="s">
        <v>169</v>
      </c>
      <c r="F293" s="20" t="s">
        <v>399</v>
      </c>
      <c r="G293" s="20">
        <v>2022.1</v>
      </c>
      <c r="H293" s="20">
        <v>2022.12</v>
      </c>
      <c r="I293" s="29" t="s">
        <v>1291</v>
      </c>
      <c r="J293" s="30">
        <v>200</v>
      </c>
      <c r="K293" s="20" t="s">
        <v>198</v>
      </c>
      <c r="L293" s="20" t="s">
        <v>1294</v>
      </c>
      <c r="M293" s="31" t="s">
        <v>1295</v>
      </c>
      <c r="N293" s="32" t="s">
        <v>1281</v>
      </c>
      <c r="O293" s="32" t="s">
        <v>1282</v>
      </c>
      <c r="P293" s="20" t="s">
        <v>1283</v>
      </c>
      <c r="Q293" s="20" t="s">
        <v>1283</v>
      </c>
      <c r="R293" s="20"/>
    </row>
    <row r="294" s="1" customFormat="1" ht="24" customHeight="1" spans="1:18">
      <c r="A294" s="19" t="s">
        <v>60</v>
      </c>
      <c r="B294" s="18"/>
      <c r="C294" s="18" t="s">
        <v>93</v>
      </c>
      <c r="D294" s="18"/>
      <c r="E294" s="18"/>
      <c r="F294" s="18"/>
      <c r="G294" s="18"/>
      <c r="H294" s="18"/>
      <c r="I294" s="28" t="s">
        <v>1296</v>
      </c>
      <c r="J294" s="26">
        <v>220</v>
      </c>
      <c r="K294" s="18"/>
      <c r="L294" s="18"/>
      <c r="M294" s="18" t="s">
        <v>1297</v>
      </c>
      <c r="N294" s="27"/>
      <c r="O294" s="27"/>
      <c r="P294" s="18"/>
      <c r="Q294" s="18"/>
      <c r="R294" s="18"/>
    </row>
    <row r="295" s="1" customFormat="1" ht="34" customHeight="1" spans="1:18">
      <c r="A295" s="20">
        <v>1</v>
      </c>
      <c r="B295" s="20" t="s">
        <v>68</v>
      </c>
      <c r="C295" s="20" t="s">
        <v>93</v>
      </c>
      <c r="D295" s="20" t="s">
        <v>387</v>
      </c>
      <c r="E295" s="20" t="s">
        <v>445</v>
      </c>
      <c r="F295" s="20" t="s">
        <v>445</v>
      </c>
      <c r="G295" s="20">
        <v>2022.1</v>
      </c>
      <c r="H295" s="20">
        <v>2022.12</v>
      </c>
      <c r="I295" s="29" t="s">
        <v>1298</v>
      </c>
      <c r="J295" s="30">
        <v>220</v>
      </c>
      <c r="K295" s="20" t="s">
        <v>198</v>
      </c>
      <c r="L295" s="20" t="s">
        <v>150</v>
      </c>
      <c r="M295" s="31" t="s">
        <v>1299</v>
      </c>
      <c r="N295" s="32" t="s">
        <v>1300</v>
      </c>
      <c r="O295" s="32" t="s">
        <v>1301</v>
      </c>
      <c r="P295" s="20" t="s">
        <v>1283</v>
      </c>
      <c r="Q295" s="20" t="s">
        <v>1283</v>
      </c>
      <c r="R295" s="20"/>
    </row>
    <row r="296" s="1" customFormat="1" ht="24" customHeight="1" spans="1:18">
      <c r="A296" s="19" t="s">
        <v>80</v>
      </c>
      <c r="B296" s="18"/>
      <c r="C296" s="18" t="s">
        <v>94</v>
      </c>
      <c r="D296" s="18"/>
      <c r="E296" s="18"/>
      <c r="F296" s="18"/>
      <c r="G296" s="18"/>
      <c r="H296" s="18"/>
      <c r="I296" s="28" t="s">
        <v>1302</v>
      </c>
      <c r="J296" s="26">
        <f>J297+J299+J317</f>
        <v>1135.8862</v>
      </c>
      <c r="K296" s="18"/>
      <c r="L296" s="18"/>
      <c r="M296" s="18" t="s">
        <v>1303</v>
      </c>
      <c r="N296" s="27"/>
      <c r="O296" s="27"/>
      <c r="P296" s="18"/>
      <c r="Q296" s="18"/>
      <c r="R296" s="18"/>
    </row>
    <row r="297" s="1" customFormat="1" ht="24" customHeight="1" spans="1:18">
      <c r="A297" s="19" t="s">
        <v>1304</v>
      </c>
      <c r="B297" s="18"/>
      <c r="C297" s="18" t="s">
        <v>94</v>
      </c>
      <c r="D297" s="18"/>
      <c r="E297" s="18"/>
      <c r="F297" s="18"/>
      <c r="G297" s="18"/>
      <c r="H297" s="18"/>
      <c r="I297" s="28" t="s">
        <v>1305</v>
      </c>
      <c r="J297" s="26">
        <v>290</v>
      </c>
      <c r="K297" s="18"/>
      <c r="L297" s="18"/>
      <c r="M297" s="18" t="s">
        <v>1306</v>
      </c>
      <c r="N297" s="27"/>
      <c r="O297" s="27"/>
      <c r="P297" s="18"/>
      <c r="Q297" s="18"/>
      <c r="R297" s="18"/>
    </row>
    <row r="298" s="1" customFormat="1" ht="24" customHeight="1" spans="1:18">
      <c r="A298" s="20">
        <v>1</v>
      </c>
      <c r="B298" s="20" t="s">
        <v>68</v>
      </c>
      <c r="C298" s="20" t="s">
        <v>94</v>
      </c>
      <c r="D298" s="20" t="s">
        <v>387</v>
      </c>
      <c r="E298" s="20" t="s">
        <v>445</v>
      </c>
      <c r="F298" s="20" t="s">
        <v>445</v>
      </c>
      <c r="G298" s="20">
        <v>2022.1</v>
      </c>
      <c r="H298" s="20">
        <v>2022.12</v>
      </c>
      <c r="I298" s="29" t="s">
        <v>1307</v>
      </c>
      <c r="J298" s="30">
        <v>290</v>
      </c>
      <c r="K298" s="20" t="s">
        <v>198</v>
      </c>
      <c r="L298" s="20" t="s">
        <v>150</v>
      </c>
      <c r="M298" s="31" t="s">
        <v>1308</v>
      </c>
      <c r="N298" s="32" t="s">
        <v>1309</v>
      </c>
      <c r="O298" s="32" t="s">
        <v>1309</v>
      </c>
      <c r="P298" s="20" t="s">
        <v>1283</v>
      </c>
      <c r="Q298" s="20" t="s">
        <v>1283</v>
      </c>
      <c r="R298" s="20"/>
    </row>
    <row r="299" s="1" customFormat="1" ht="24" customHeight="1" spans="1:18">
      <c r="A299" s="19" t="s">
        <v>1310</v>
      </c>
      <c r="B299" s="18"/>
      <c r="C299" s="18" t="s">
        <v>1311</v>
      </c>
      <c r="D299" s="18"/>
      <c r="E299" s="18"/>
      <c r="F299" s="18"/>
      <c r="G299" s="18"/>
      <c r="H299" s="18"/>
      <c r="I299" s="28" t="s">
        <v>1312</v>
      </c>
      <c r="J299" s="26">
        <v>368</v>
      </c>
      <c r="K299" s="18"/>
      <c r="L299" s="18"/>
      <c r="M299" s="18" t="s">
        <v>1313</v>
      </c>
      <c r="N299" s="27"/>
      <c r="O299" s="27"/>
      <c r="P299" s="18"/>
      <c r="Q299" s="18"/>
      <c r="R299" s="18"/>
    </row>
    <row r="300" s="1" customFormat="1" ht="24" customHeight="1" spans="1:18">
      <c r="A300" s="20">
        <v>1</v>
      </c>
      <c r="B300" s="20" t="s">
        <v>68</v>
      </c>
      <c r="C300" s="20" t="s">
        <v>1311</v>
      </c>
      <c r="D300" s="20" t="s">
        <v>1314</v>
      </c>
      <c r="E300" s="20" t="s">
        <v>155</v>
      </c>
      <c r="F300" s="20" t="s">
        <v>1315</v>
      </c>
      <c r="G300" s="20">
        <v>2022.1</v>
      </c>
      <c r="H300" s="20">
        <v>2022.5</v>
      </c>
      <c r="I300" s="32" t="s">
        <v>1316</v>
      </c>
      <c r="J300" s="30">
        <v>16.3892</v>
      </c>
      <c r="K300" s="20" t="s">
        <v>198</v>
      </c>
      <c r="L300" s="20" t="s">
        <v>1317</v>
      </c>
      <c r="M300" s="33" t="s">
        <v>1318</v>
      </c>
      <c r="N300" s="32" t="s">
        <v>1319</v>
      </c>
      <c r="O300" s="32" t="s">
        <v>1320</v>
      </c>
      <c r="P300" s="20" t="s">
        <v>1283</v>
      </c>
      <c r="Q300" s="20" t="s">
        <v>1283</v>
      </c>
      <c r="R300" s="20"/>
    </row>
    <row r="301" s="1" customFormat="1" ht="24" customHeight="1" spans="1:18">
      <c r="A301" s="20">
        <v>2</v>
      </c>
      <c r="B301" s="20" t="s">
        <v>68</v>
      </c>
      <c r="C301" s="20" t="s">
        <v>1311</v>
      </c>
      <c r="D301" s="20" t="s">
        <v>1314</v>
      </c>
      <c r="E301" s="20" t="s">
        <v>155</v>
      </c>
      <c r="F301" s="20" t="s">
        <v>454</v>
      </c>
      <c r="G301" s="20">
        <v>2022.1</v>
      </c>
      <c r="H301" s="20">
        <v>2022.5</v>
      </c>
      <c r="I301" s="32" t="s">
        <v>1321</v>
      </c>
      <c r="J301" s="30">
        <v>28.5592</v>
      </c>
      <c r="K301" s="20" t="s">
        <v>198</v>
      </c>
      <c r="L301" s="20" t="s">
        <v>1317</v>
      </c>
      <c r="M301" s="33" t="s">
        <v>1322</v>
      </c>
      <c r="N301" s="32" t="s">
        <v>1319</v>
      </c>
      <c r="O301" s="32" t="s">
        <v>1320</v>
      </c>
      <c r="P301" s="20" t="s">
        <v>1283</v>
      </c>
      <c r="Q301" s="20" t="s">
        <v>1283</v>
      </c>
      <c r="R301" s="20"/>
    </row>
    <row r="302" s="1" customFormat="1" ht="27" customHeight="1" spans="1:18">
      <c r="A302" s="20">
        <v>3</v>
      </c>
      <c r="B302" s="20" t="s">
        <v>68</v>
      </c>
      <c r="C302" s="20" t="s">
        <v>1311</v>
      </c>
      <c r="D302" s="20" t="s">
        <v>1314</v>
      </c>
      <c r="E302" s="20" t="s">
        <v>234</v>
      </c>
      <c r="F302" s="20" t="s">
        <v>1323</v>
      </c>
      <c r="G302" s="20">
        <v>2022.1</v>
      </c>
      <c r="H302" s="20">
        <v>2022.5</v>
      </c>
      <c r="I302" s="32" t="s">
        <v>1324</v>
      </c>
      <c r="J302" s="30">
        <v>11.4052</v>
      </c>
      <c r="K302" s="20" t="s">
        <v>198</v>
      </c>
      <c r="L302" s="20" t="s">
        <v>1317</v>
      </c>
      <c r="M302" s="33" t="s">
        <v>1325</v>
      </c>
      <c r="N302" s="32" t="s">
        <v>1319</v>
      </c>
      <c r="O302" s="32" t="s">
        <v>1320</v>
      </c>
      <c r="P302" s="20" t="s">
        <v>1283</v>
      </c>
      <c r="Q302" s="20" t="s">
        <v>1283</v>
      </c>
      <c r="R302" s="20"/>
    </row>
    <row r="303" s="1" customFormat="1" ht="24" customHeight="1" spans="1:18">
      <c r="A303" s="20">
        <v>4</v>
      </c>
      <c r="B303" s="20" t="s">
        <v>68</v>
      </c>
      <c r="C303" s="20" t="s">
        <v>1311</v>
      </c>
      <c r="D303" s="20" t="s">
        <v>1314</v>
      </c>
      <c r="E303" s="20" t="s">
        <v>234</v>
      </c>
      <c r="F303" s="20" t="s">
        <v>995</v>
      </c>
      <c r="G303" s="20">
        <v>2022.1</v>
      </c>
      <c r="H303" s="20">
        <v>2022.5</v>
      </c>
      <c r="I303" s="32" t="s">
        <v>1326</v>
      </c>
      <c r="J303" s="30">
        <v>10.4932</v>
      </c>
      <c r="K303" s="20" t="s">
        <v>198</v>
      </c>
      <c r="L303" s="20" t="s">
        <v>1317</v>
      </c>
      <c r="M303" s="33" t="s">
        <v>1327</v>
      </c>
      <c r="N303" s="32" t="s">
        <v>1319</v>
      </c>
      <c r="O303" s="32" t="s">
        <v>1320</v>
      </c>
      <c r="P303" s="20" t="s">
        <v>1283</v>
      </c>
      <c r="Q303" s="20" t="s">
        <v>1283</v>
      </c>
      <c r="R303" s="20"/>
    </row>
    <row r="304" s="1" customFormat="1" ht="24" customHeight="1" spans="1:18">
      <c r="A304" s="20">
        <v>5</v>
      </c>
      <c r="B304" s="20" t="s">
        <v>68</v>
      </c>
      <c r="C304" s="20" t="s">
        <v>1311</v>
      </c>
      <c r="D304" s="20" t="s">
        <v>1314</v>
      </c>
      <c r="E304" s="20" t="s">
        <v>234</v>
      </c>
      <c r="F304" s="20" t="s">
        <v>1328</v>
      </c>
      <c r="G304" s="20">
        <v>2022.1</v>
      </c>
      <c r="H304" s="20">
        <v>2022.5</v>
      </c>
      <c r="I304" s="32" t="s">
        <v>1329</v>
      </c>
      <c r="J304" s="30">
        <v>8.3216</v>
      </c>
      <c r="K304" s="20" t="s">
        <v>198</v>
      </c>
      <c r="L304" s="20" t="s">
        <v>1317</v>
      </c>
      <c r="M304" s="33" t="s">
        <v>1330</v>
      </c>
      <c r="N304" s="32" t="s">
        <v>1319</v>
      </c>
      <c r="O304" s="32" t="s">
        <v>1320</v>
      </c>
      <c r="P304" s="20" t="s">
        <v>1283</v>
      </c>
      <c r="Q304" s="20" t="s">
        <v>1283</v>
      </c>
      <c r="R304" s="20"/>
    </row>
    <row r="305" s="1" customFormat="1" ht="24" customHeight="1" spans="1:18">
      <c r="A305" s="20">
        <v>6</v>
      </c>
      <c r="B305" s="20" t="s">
        <v>68</v>
      </c>
      <c r="C305" s="20" t="s">
        <v>1311</v>
      </c>
      <c r="D305" s="20" t="s">
        <v>1314</v>
      </c>
      <c r="E305" s="20" t="s">
        <v>234</v>
      </c>
      <c r="F305" s="20" t="s">
        <v>1331</v>
      </c>
      <c r="G305" s="20">
        <v>2022.1</v>
      </c>
      <c r="H305" s="20">
        <v>2022.5</v>
      </c>
      <c r="I305" s="32" t="s">
        <v>1332</v>
      </c>
      <c r="J305" s="30">
        <v>37.54</v>
      </c>
      <c r="K305" s="20" t="s">
        <v>198</v>
      </c>
      <c r="L305" s="20" t="s">
        <v>1317</v>
      </c>
      <c r="M305" s="33" t="s">
        <v>1333</v>
      </c>
      <c r="N305" s="32" t="s">
        <v>1319</v>
      </c>
      <c r="O305" s="32" t="s">
        <v>1320</v>
      </c>
      <c r="P305" s="20" t="s">
        <v>1283</v>
      </c>
      <c r="Q305" s="20" t="s">
        <v>1283</v>
      </c>
      <c r="R305" s="20"/>
    </row>
    <row r="306" s="1" customFormat="1" ht="24" customHeight="1" spans="1:18">
      <c r="A306" s="20">
        <v>7</v>
      </c>
      <c r="B306" s="20" t="s">
        <v>68</v>
      </c>
      <c r="C306" s="20" t="s">
        <v>1311</v>
      </c>
      <c r="D306" s="20" t="s">
        <v>1314</v>
      </c>
      <c r="E306" s="20" t="s">
        <v>234</v>
      </c>
      <c r="F306" s="20" t="s">
        <v>1334</v>
      </c>
      <c r="G306" s="20">
        <v>2022.1</v>
      </c>
      <c r="H306" s="20">
        <v>2022.5</v>
      </c>
      <c r="I306" s="32" t="s">
        <v>1335</v>
      </c>
      <c r="J306" s="30">
        <v>11.2332</v>
      </c>
      <c r="K306" s="20" t="s">
        <v>198</v>
      </c>
      <c r="L306" s="20" t="s">
        <v>1317</v>
      </c>
      <c r="M306" s="33" t="s">
        <v>1325</v>
      </c>
      <c r="N306" s="32" t="s">
        <v>1319</v>
      </c>
      <c r="O306" s="32" t="s">
        <v>1320</v>
      </c>
      <c r="P306" s="20" t="s">
        <v>1283</v>
      </c>
      <c r="Q306" s="20" t="s">
        <v>1283</v>
      </c>
      <c r="R306" s="20"/>
    </row>
    <row r="307" s="1" customFormat="1" ht="24" customHeight="1" spans="1:18">
      <c r="A307" s="20">
        <v>8</v>
      </c>
      <c r="B307" s="20" t="s">
        <v>68</v>
      </c>
      <c r="C307" s="20" t="s">
        <v>1311</v>
      </c>
      <c r="D307" s="20" t="s">
        <v>1314</v>
      </c>
      <c r="E307" s="20" t="s">
        <v>169</v>
      </c>
      <c r="F307" s="20" t="s">
        <v>892</v>
      </c>
      <c r="G307" s="20">
        <v>2022.1</v>
      </c>
      <c r="H307" s="20">
        <v>2022.5</v>
      </c>
      <c r="I307" s="32" t="s">
        <v>1336</v>
      </c>
      <c r="J307" s="30">
        <v>34.472</v>
      </c>
      <c r="K307" s="20" t="s">
        <v>198</v>
      </c>
      <c r="L307" s="20" t="s">
        <v>1317</v>
      </c>
      <c r="M307" s="33" t="s">
        <v>1337</v>
      </c>
      <c r="N307" s="32" t="s">
        <v>1319</v>
      </c>
      <c r="O307" s="32" t="s">
        <v>1320</v>
      </c>
      <c r="P307" s="20" t="s">
        <v>1283</v>
      </c>
      <c r="Q307" s="20" t="s">
        <v>1283</v>
      </c>
      <c r="R307" s="20"/>
    </row>
    <row r="308" s="1" customFormat="1" ht="24" customHeight="1" spans="1:18">
      <c r="A308" s="20">
        <v>9</v>
      </c>
      <c r="B308" s="20" t="s">
        <v>68</v>
      </c>
      <c r="C308" s="20" t="s">
        <v>1311</v>
      </c>
      <c r="D308" s="20" t="s">
        <v>1314</v>
      </c>
      <c r="E308" s="20" t="s">
        <v>146</v>
      </c>
      <c r="F308" s="20" t="s">
        <v>309</v>
      </c>
      <c r="G308" s="20">
        <v>2022.1</v>
      </c>
      <c r="H308" s="20">
        <v>2022.5</v>
      </c>
      <c r="I308" s="32" t="s">
        <v>1338</v>
      </c>
      <c r="J308" s="30">
        <v>58.7996</v>
      </c>
      <c r="K308" s="20" t="s">
        <v>198</v>
      </c>
      <c r="L308" s="20" t="s">
        <v>1317</v>
      </c>
      <c r="M308" s="33" t="s">
        <v>1339</v>
      </c>
      <c r="N308" s="32" t="s">
        <v>1319</v>
      </c>
      <c r="O308" s="32" t="s">
        <v>1320</v>
      </c>
      <c r="P308" s="20" t="s">
        <v>1283</v>
      </c>
      <c r="Q308" s="20" t="s">
        <v>1283</v>
      </c>
      <c r="R308" s="20"/>
    </row>
    <row r="309" s="1" customFormat="1" ht="24" customHeight="1" spans="1:18">
      <c r="A309" s="20">
        <v>10</v>
      </c>
      <c r="B309" s="20" t="s">
        <v>68</v>
      </c>
      <c r="C309" s="20" t="s">
        <v>1311</v>
      </c>
      <c r="D309" s="20" t="s">
        <v>1314</v>
      </c>
      <c r="E309" s="20" t="s">
        <v>146</v>
      </c>
      <c r="F309" s="20" t="s">
        <v>1340</v>
      </c>
      <c r="G309" s="20">
        <v>2022.1</v>
      </c>
      <c r="H309" s="20">
        <v>2022.5</v>
      </c>
      <c r="I309" s="32" t="s">
        <v>1341</v>
      </c>
      <c r="J309" s="30">
        <v>5.0036</v>
      </c>
      <c r="K309" s="20" t="s">
        <v>198</v>
      </c>
      <c r="L309" s="20" t="s">
        <v>1317</v>
      </c>
      <c r="M309" s="33" t="s">
        <v>1342</v>
      </c>
      <c r="N309" s="32" t="s">
        <v>1319</v>
      </c>
      <c r="O309" s="32" t="s">
        <v>1320</v>
      </c>
      <c r="P309" s="20" t="s">
        <v>1283</v>
      </c>
      <c r="Q309" s="20" t="s">
        <v>1283</v>
      </c>
      <c r="R309" s="20"/>
    </row>
    <row r="310" s="1" customFormat="1" ht="24" customHeight="1" spans="1:18">
      <c r="A310" s="20">
        <v>11</v>
      </c>
      <c r="B310" s="20" t="s">
        <v>68</v>
      </c>
      <c r="C310" s="20" t="s">
        <v>1311</v>
      </c>
      <c r="D310" s="20" t="s">
        <v>1314</v>
      </c>
      <c r="E310" s="20" t="s">
        <v>436</v>
      </c>
      <c r="F310" s="20" t="s">
        <v>1343</v>
      </c>
      <c r="G310" s="20">
        <v>2022.1</v>
      </c>
      <c r="H310" s="20">
        <v>2022.5</v>
      </c>
      <c r="I310" s="32" t="s">
        <v>1344</v>
      </c>
      <c r="J310" s="30">
        <v>7.336</v>
      </c>
      <c r="K310" s="20" t="s">
        <v>198</v>
      </c>
      <c r="L310" s="20" t="s">
        <v>1317</v>
      </c>
      <c r="M310" s="33" t="s">
        <v>1345</v>
      </c>
      <c r="N310" s="32" t="s">
        <v>1319</v>
      </c>
      <c r="O310" s="32" t="s">
        <v>1320</v>
      </c>
      <c r="P310" s="20" t="s">
        <v>1283</v>
      </c>
      <c r="Q310" s="20" t="s">
        <v>1283</v>
      </c>
      <c r="R310" s="20"/>
    </row>
    <row r="311" s="1" customFormat="1" ht="24" customHeight="1" spans="1:18">
      <c r="A311" s="20">
        <v>12</v>
      </c>
      <c r="B311" s="20" t="s">
        <v>68</v>
      </c>
      <c r="C311" s="20" t="s">
        <v>1311</v>
      </c>
      <c r="D311" s="20" t="s">
        <v>1314</v>
      </c>
      <c r="E311" s="20" t="s">
        <v>375</v>
      </c>
      <c r="F311" s="20" t="s">
        <v>919</v>
      </c>
      <c r="G311" s="20">
        <v>2022.1</v>
      </c>
      <c r="H311" s="20">
        <v>2022.5</v>
      </c>
      <c r="I311" s="32" t="s">
        <v>1346</v>
      </c>
      <c r="J311" s="30">
        <v>43.89</v>
      </c>
      <c r="K311" s="20" t="s">
        <v>198</v>
      </c>
      <c r="L311" s="20" t="s">
        <v>1317</v>
      </c>
      <c r="M311" s="33" t="s">
        <v>1347</v>
      </c>
      <c r="N311" s="32" t="s">
        <v>1319</v>
      </c>
      <c r="O311" s="32" t="s">
        <v>1320</v>
      </c>
      <c r="P311" s="20" t="s">
        <v>1283</v>
      </c>
      <c r="Q311" s="20" t="s">
        <v>1283</v>
      </c>
      <c r="R311" s="20"/>
    </row>
    <row r="312" s="1" customFormat="1" ht="24" customHeight="1" spans="1:18">
      <c r="A312" s="20">
        <v>13</v>
      </c>
      <c r="B312" s="20" t="s">
        <v>68</v>
      </c>
      <c r="C312" s="20" t="s">
        <v>1311</v>
      </c>
      <c r="D312" s="20" t="s">
        <v>1314</v>
      </c>
      <c r="E312" s="20" t="s">
        <v>375</v>
      </c>
      <c r="F312" s="20" t="s">
        <v>909</v>
      </c>
      <c r="G312" s="20">
        <v>2022.1</v>
      </c>
      <c r="H312" s="20">
        <v>2022.5</v>
      </c>
      <c r="I312" s="32" t="s">
        <v>1348</v>
      </c>
      <c r="J312" s="30">
        <v>41.8544</v>
      </c>
      <c r="K312" s="20" t="s">
        <v>198</v>
      </c>
      <c r="L312" s="20" t="s">
        <v>1317</v>
      </c>
      <c r="M312" s="33" t="s">
        <v>1349</v>
      </c>
      <c r="N312" s="32" t="s">
        <v>1319</v>
      </c>
      <c r="O312" s="32" t="s">
        <v>1320</v>
      </c>
      <c r="P312" s="20" t="s">
        <v>1283</v>
      </c>
      <c r="Q312" s="20" t="s">
        <v>1283</v>
      </c>
      <c r="R312" s="20"/>
    </row>
    <row r="313" s="1" customFormat="1" ht="24" customHeight="1" spans="1:18">
      <c r="A313" s="20">
        <v>14</v>
      </c>
      <c r="B313" s="20" t="s">
        <v>68</v>
      </c>
      <c r="C313" s="20" t="s">
        <v>1311</v>
      </c>
      <c r="D313" s="20" t="s">
        <v>1314</v>
      </c>
      <c r="E313" s="20" t="s">
        <v>247</v>
      </c>
      <c r="F313" s="20" t="s">
        <v>1257</v>
      </c>
      <c r="G313" s="20">
        <v>2022.1</v>
      </c>
      <c r="H313" s="20">
        <v>2022.5</v>
      </c>
      <c r="I313" s="32" t="s">
        <v>1350</v>
      </c>
      <c r="J313" s="30">
        <v>20.0488</v>
      </c>
      <c r="K313" s="20" t="s">
        <v>198</v>
      </c>
      <c r="L313" s="20" t="s">
        <v>1317</v>
      </c>
      <c r="M313" s="33" t="s">
        <v>1351</v>
      </c>
      <c r="N313" s="32" t="s">
        <v>1319</v>
      </c>
      <c r="O313" s="32" t="s">
        <v>1320</v>
      </c>
      <c r="P313" s="20" t="s">
        <v>1283</v>
      </c>
      <c r="Q313" s="20" t="s">
        <v>1283</v>
      </c>
      <c r="R313" s="20"/>
    </row>
    <row r="314" s="1" customFormat="1" ht="24" customHeight="1" spans="1:18">
      <c r="A314" s="20">
        <v>15</v>
      </c>
      <c r="B314" s="20" t="s">
        <v>68</v>
      </c>
      <c r="C314" s="20" t="s">
        <v>1311</v>
      </c>
      <c r="D314" s="20" t="s">
        <v>1314</v>
      </c>
      <c r="E314" s="20" t="s">
        <v>247</v>
      </c>
      <c r="F314" s="20" t="s">
        <v>1352</v>
      </c>
      <c r="G314" s="20">
        <v>2022.1</v>
      </c>
      <c r="H314" s="20">
        <v>2022.5</v>
      </c>
      <c r="I314" s="32" t="s">
        <v>1353</v>
      </c>
      <c r="J314" s="30">
        <v>10.8648</v>
      </c>
      <c r="K314" s="20" t="s">
        <v>198</v>
      </c>
      <c r="L314" s="20" t="s">
        <v>1317</v>
      </c>
      <c r="M314" s="33" t="s">
        <v>1354</v>
      </c>
      <c r="N314" s="32" t="s">
        <v>1319</v>
      </c>
      <c r="O314" s="32" t="s">
        <v>1320</v>
      </c>
      <c r="P314" s="20" t="s">
        <v>1283</v>
      </c>
      <c r="Q314" s="20" t="s">
        <v>1283</v>
      </c>
      <c r="R314" s="20"/>
    </row>
    <row r="315" s="1" customFormat="1" ht="24" customHeight="1" spans="1:18">
      <c r="A315" s="20">
        <v>16</v>
      </c>
      <c r="B315" s="20" t="s">
        <v>68</v>
      </c>
      <c r="C315" s="20" t="s">
        <v>1311</v>
      </c>
      <c r="D315" s="20" t="s">
        <v>1314</v>
      </c>
      <c r="E315" s="20" t="s">
        <v>247</v>
      </c>
      <c r="F315" s="20" t="s">
        <v>1355</v>
      </c>
      <c r="G315" s="20">
        <v>2022.1</v>
      </c>
      <c r="H315" s="20">
        <v>2022.5</v>
      </c>
      <c r="I315" s="32" t="s">
        <v>1356</v>
      </c>
      <c r="J315" s="30">
        <v>8.1008</v>
      </c>
      <c r="K315" s="20" t="s">
        <v>198</v>
      </c>
      <c r="L315" s="20" t="s">
        <v>1317</v>
      </c>
      <c r="M315" s="33" t="s">
        <v>1330</v>
      </c>
      <c r="N315" s="32" t="s">
        <v>1319</v>
      </c>
      <c r="O315" s="32" t="s">
        <v>1320</v>
      </c>
      <c r="P315" s="20" t="s">
        <v>1283</v>
      </c>
      <c r="Q315" s="20" t="s">
        <v>1283</v>
      </c>
      <c r="R315" s="20"/>
    </row>
    <row r="316" s="1" customFormat="1" ht="24" customHeight="1" spans="1:18">
      <c r="A316" s="20">
        <v>17</v>
      </c>
      <c r="B316" s="20" t="s">
        <v>68</v>
      </c>
      <c r="C316" s="20" t="s">
        <v>1311</v>
      </c>
      <c r="D316" s="20" t="s">
        <v>1314</v>
      </c>
      <c r="E316" s="20" t="s">
        <v>162</v>
      </c>
      <c r="F316" s="20" t="s">
        <v>552</v>
      </c>
      <c r="G316" s="20">
        <v>2022.1</v>
      </c>
      <c r="H316" s="20">
        <v>2022.5</v>
      </c>
      <c r="I316" s="32" t="s">
        <v>1357</v>
      </c>
      <c r="J316" s="30">
        <v>13.6884</v>
      </c>
      <c r="K316" s="20" t="s">
        <v>198</v>
      </c>
      <c r="L316" s="20" t="s">
        <v>1317</v>
      </c>
      <c r="M316" s="33" t="s">
        <v>1358</v>
      </c>
      <c r="N316" s="32" t="s">
        <v>1319</v>
      </c>
      <c r="O316" s="32" t="s">
        <v>1320</v>
      </c>
      <c r="P316" s="20" t="s">
        <v>1283</v>
      </c>
      <c r="Q316" s="20" t="s">
        <v>1283</v>
      </c>
      <c r="R316" s="20"/>
    </row>
    <row r="317" s="1" customFormat="1" ht="24" customHeight="1" spans="1:18">
      <c r="A317" s="19" t="s">
        <v>1359</v>
      </c>
      <c r="B317" s="18"/>
      <c r="C317" s="18" t="s">
        <v>1360</v>
      </c>
      <c r="D317" s="18"/>
      <c r="E317" s="18"/>
      <c r="F317" s="18"/>
      <c r="G317" s="18"/>
      <c r="H317" s="18"/>
      <c r="I317" s="28" t="s">
        <v>1361</v>
      </c>
      <c r="J317" s="26">
        <v>477.8862</v>
      </c>
      <c r="K317" s="18"/>
      <c r="L317" s="18"/>
      <c r="M317" s="18" t="s">
        <v>1362</v>
      </c>
      <c r="N317" s="27"/>
      <c r="O317" s="27"/>
      <c r="P317" s="18"/>
      <c r="Q317" s="18"/>
      <c r="R317" s="18"/>
    </row>
    <row r="318" s="1" customFormat="1" ht="24" customHeight="1" spans="1:18">
      <c r="A318" s="20">
        <v>1</v>
      </c>
      <c r="B318" s="20" t="s">
        <v>68</v>
      </c>
      <c r="C318" s="20" t="s">
        <v>1360</v>
      </c>
      <c r="D318" s="20" t="s">
        <v>145</v>
      </c>
      <c r="E318" s="20" t="s">
        <v>146</v>
      </c>
      <c r="F318" s="20" t="s">
        <v>1210</v>
      </c>
      <c r="G318" s="20">
        <v>2022.1</v>
      </c>
      <c r="H318" s="20">
        <v>2022.12</v>
      </c>
      <c r="I318" s="29" t="s">
        <v>1363</v>
      </c>
      <c r="J318" s="30">
        <v>6.2128</v>
      </c>
      <c r="K318" s="20" t="s">
        <v>198</v>
      </c>
      <c r="L318" s="20" t="s">
        <v>1364</v>
      </c>
      <c r="M318" s="31" t="s">
        <v>1273</v>
      </c>
      <c r="N318" s="32" t="s">
        <v>1319</v>
      </c>
      <c r="O318" s="32" t="s">
        <v>1320</v>
      </c>
      <c r="P318" s="20" t="s">
        <v>1283</v>
      </c>
      <c r="Q318" s="20" t="s">
        <v>155</v>
      </c>
      <c r="R318" s="20"/>
    </row>
    <row r="319" s="1" customFormat="1" ht="24" customHeight="1" spans="1:18">
      <c r="A319" s="20">
        <v>2</v>
      </c>
      <c r="B319" s="20" t="s">
        <v>68</v>
      </c>
      <c r="C319" s="20" t="s">
        <v>1360</v>
      </c>
      <c r="D319" s="20" t="s">
        <v>145</v>
      </c>
      <c r="E319" s="20" t="s">
        <v>155</v>
      </c>
      <c r="F319" s="20" t="s">
        <v>321</v>
      </c>
      <c r="G319" s="20">
        <v>2022.1</v>
      </c>
      <c r="H319" s="20">
        <v>2022.12</v>
      </c>
      <c r="I319" s="29" t="s">
        <v>1365</v>
      </c>
      <c r="J319" s="30">
        <v>5.4835</v>
      </c>
      <c r="K319" s="20" t="s">
        <v>198</v>
      </c>
      <c r="L319" s="20" t="s">
        <v>1364</v>
      </c>
      <c r="M319" s="31" t="s">
        <v>1275</v>
      </c>
      <c r="N319" s="32" t="s">
        <v>1319</v>
      </c>
      <c r="O319" s="32" t="s">
        <v>1320</v>
      </c>
      <c r="P319" s="20" t="s">
        <v>1283</v>
      </c>
      <c r="Q319" s="20" t="s">
        <v>155</v>
      </c>
      <c r="R319" s="20"/>
    </row>
    <row r="320" s="1" customFormat="1" ht="24" customHeight="1" spans="1:18">
      <c r="A320" s="20">
        <v>3</v>
      </c>
      <c r="B320" s="20" t="s">
        <v>68</v>
      </c>
      <c r="C320" s="20" t="s">
        <v>1360</v>
      </c>
      <c r="D320" s="20" t="s">
        <v>145</v>
      </c>
      <c r="E320" s="20" t="s">
        <v>234</v>
      </c>
      <c r="F320" s="20" t="s">
        <v>241</v>
      </c>
      <c r="G320" s="20">
        <v>2022.1</v>
      </c>
      <c r="H320" s="20">
        <v>2022.12</v>
      </c>
      <c r="I320" s="29" t="s">
        <v>1366</v>
      </c>
      <c r="J320" s="30">
        <v>35.728</v>
      </c>
      <c r="K320" s="20" t="s">
        <v>198</v>
      </c>
      <c r="L320" s="20" t="s">
        <v>1364</v>
      </c>
      <c r="M320" s="31" t="s">
        <v>1277</v>
      </c>
      <c r="N320" s="32" t="s">
        <v>1319</v>
      </c>
      <c r="O320" s="32" t="s">
        <v>1320</v>
      </c>
      <c r="P320" s="20" t="s">
        <v>1283</v>
      </c>
      <c r="Q320" s="20" t="s">
        <v>234</v>
      </c>
      <c r="R320" s="20"/>
    </row>
    <row r="321" s="1" customFormat="1" ht="24" customHeight="1" spans="1:18">
      <c r="A321" s="20">
        <v>4</v>
      </c>
      <c r="B321" s="20" t="s">
        <v>68</v>
      </c>
      <c r="C321" s="20" t="s">
        <v>1360</v>
      </c>
      <c r="D321" s="20" t="s">
        <v>145</v>
      </c>
      <c r="E321" s="20" t="s">
        <v>234</v>
      </c>
      <c r="F321" s="20" t="s">
        <v>416</v>
      </c>
      <c r="G321" s="20">
        <v>2022.1</v>
      </c>
      <c r="H321" s="20">
        <v>2022.12</v>
      </c>
      <c r="I321" s="29" t="s">
        <v>1367</v>
      </c>
      <c r="J321" s="30">
        <v>10.4434</v>
      </c>
      <c r="K321" s="20" t="s">
        <v>198</v>
      </c>
      <c r="L321" s="20" t="s">
        <v>1364</v>
      </c>
      <c r="M321" s="31" t="s">
        <v>1368</v>
      </c>
      <c r="N321" s="32" t="s">
        <v>1319</v>
      </c>
      <c r="O321" s="32" t="s">
        <v>1320</v>
      </c>
      <c r="P321" s="20" t="s">
        <v>1283</v>
      </c>
      <c r="Q321" s="20" t="s">
        <v>234</v>
      </c>
      <c r="R321" s="20"/>
    </row>
    <row r="322" s="1" customFormat="1" ht="24" customHeight="1" spans="1:18">
      <c r="A322" s="20">
        <v>5</v>
      </c>
      <c r="B322" s="20" t="s">
        <v>68</v>
      </c>
      <c r="C322" s="20" t="s">
        <v>1360</v>
      </c>
      <c r="D322" s="20" t="s">
        <v>145</v>
      </c>
      <c r="E322" s="20" t="s">
        <v>234</v>
      </c>
      <c r="F322" s="20" t="s">
        <v>1369</v>
      </c>
      <c r="G322" s="20">
        <v>2022.1</v>
      </c>
      <c r="H322" s="20">
        <v>2022.12</v>
      </c>
      <c r="I322" s="29" t="s">
        <v>1370</v>
      </c>
      <c r="J322" s="30">
        <v>103.081</v>
      </c>
      <c r="K322" s="20" t="s">
        <v>198</v>
      </c>
      <c r="L322" s="20" t="s">
        <v>1364</v>
      </c>
      <c r="M322" s="31" t="s">
        <v>1371</v>
      </c>
      <c r="N322" s="32" t="s">
        <v>1319</v>
      </c>
      <c r="O322" s="32" t="s">
        <v>1320</v>
      </c>
      <c r="P322" s="20" t="s">
        <v>1283</v>
      </c>
      <c r="Q322" s="20" t="s">
        <v>234</v>
      </c>
      <c r="R322" s="20"/>
    </row>
    <row r="323" s="1" customFormat="1" ht="24" customHeight="1" spans="1:18">
      <c r="A323" s="20">
        <v>6</v>
      </c>
      <c r="B323" s="20" t="s">
        <v>68</v>
      </c>
      <c r="C323" s="20" t="s">
        <v>1360</v>
      </c>
      <c r="D323" s="20" t="s">
        <v>145</v>
      </c>
      <c r="E323" s="20" t="s">
        <v>234</v>
      </c>
      <c r="F323" s="20" t="s">
        <v>1331</v>
      </c>
      <c r="G323" s="20">
        <v>2022.1</v>
      </c>
      <c r="H323" s="20">
        <v>2022.12</v>
      </c>
      <c r="I323" s="29" t="s">
        <v>1372</v>
      </c>
      <c r="J323" s="30">
        <v>7.8991</v>
      </c>
      <c r="K323" s="20" t="s">
        <v>198</v>
      </c>
      <c r="L323" s="20" t="s">
        <v>1364</v>
      </c>
      <c r="M323" s="31" t="s">
        <v>1303</v>
      </c>
      <c r="N323" s="32" t="s">
        <v>1319</v>
      </c>
      <c r="O323" s="32" t="s">
        <v>1320</v>
      </c>
      <c r="P323" s="20" t="s">
        <v>1283</v>
      </c>
      <c r="Q323" s="20" t="s">
        <v>234</v>
      </c>
      <c r="R323" s="20"/>
    </row>
    <row r="324" s="1" customFormat="1" ht="24" customHeight="1" spans="1:18">
      <c r="A324" s="20">
        <v>7</v>
      </c>
      <c r="B324" s="20" t="s">
        <v>68</v>
      </c>
      <c r="C324" s="20" t="s">
        <v>1360</v>
      </c>
      <c r="D324" s="20" t="s">
        <v>145</v>
      </c>
      <c r="E324" s="20" t="s">
        <v>234</v>
      </c>
      <c r="F324" s="20" t="s">
        <v>1373</v>
      </c>
      <c r="G324" s="20">
        <v>2022.1</v>
      </c>
      <c r="H324" s="20">
        <v>2022.12</v>
      </c>
      <c r="I324" s="29" t="s">
        <v>1374</v>
      </c>
      <c r="J324" s="30">
        <v>7.9222</v>
      </c>
      <c r="K324" s="20" t="s">
        <v>198</v>
      </c>
      <c r="L324" s="20" t="s">
        <v>1364</v>
      </c>
      <c r="M324" s="31" t="s">
        <v>1303</v>
      </c>
      <c r="N324" s="32" t="s">
        <v>1319</v>
      </c>
      <c r="O324" s="32" t="s">
        <v>1320</v>
      </c>
      <c r="P324" s="20" t="s">
        <v>1283</v>
      </c>
      <c r="Q324" s="20" t="s">
        <v>234</v>
      </c>
      <c r="R324" s="20"/>
    </row>
    <row r="325" s="1" customFormat="1" ht="24" customHeight="1" spans="1:18">
      <c r="A325" s="20">
        <v>8</v>
      </c>
      <c r="B325" s="20" t="s">
        <v>68</v>
      </c>
      <c r="C325" s="20" t="s">
        <v>1360</v>
      </c>
      <c r="D325" s="20" t="s">
        <v>145</v>
      </c>
      <c r="E325" s="20" t="s">
        <v>146</v>
      </c>
      <c r="F325" s="20" t="s">
        <v>1375</v>
      </c>
      <c r="G325" s="20">
        <v>2022.1</v>
      </c>
      <c r="H325" s="20">
        <v>2022.12</v>
      </c>
      <c r="I325" s="29" t="s">
        <v>1376</v>
      </c>
      <c r="J325" s="30">
        <v>14.102</v>
      </c>
      <c r="K325" s="20" t="s">
        <v>198</v>
      </c>
      <c r="L325" s="20" t="s">
        <v>1364</v>
      </c>
      <c r="M325" s="31" t="s">
        <v>1377</v>
      </c>
      <c r="N325" s="32" t="s">
        <v>1319</v>
      </c>
      <c r="O325" s="32" t="s">
        <v>1320</v>
      </c>
      <c r="P325" s="20" t="s">
        <v>1283</v>
      </c>
      <c r="Q325" s="20" t="s">
        <v>146</v>
      </c>
      <c r="R325" s="20"/>
    </row>
    <row r="326" s="1" customFormat="1" ht="24" customHeight="1" spans="1:18">
      <c r="A326" s="20">
        <v>9</v>
      </c>
      <c r="B326" s="20" t="s">
        <v>68</v>
      </c>
      <c r="C326" s="20" t="s">
        <v>1360</v>
      </c>
      <c r="D326" s="20" t="s">
        <v>145</v>
      </c>
      <c r="E326" s="20" t="s">
        <v>146</v>
      </c>
      <c r="F326" s="20" t="s">
        <v>266</v>
      </c>
      <c r="G326" s="20">
        <v>2022.1</v>
      </c>
      <c r="H326" s="20">
        <v>2022.12</v>
      </c>
      <c r="I326" s="29" t="s">
        <v>1378</v>
      </c>
      <c r="J326" s="30">
        <v>53.5612</v>
      </c>
      <c r="K326" s="20" t="s">
        <v>198</v>
      </c>
      <c r="L326" s="20" t="s">
        <v>1364</v>
      </c>
      <c r="M326" s="31" t="s">
        <v>1379</v>
      </c>
      <c r="N326" s="32" t="s">
        <v>1319</v>
      </c>
      <c r="O326" s="32" t="s">
        <v>1320</v>
      </c>
      <c r="P326" s="20" t="s">
        <v>1283</v>
      </c>
      <c r="Q326" s="20" t="s">
        <v>146</v>
      </c>
      <c r="R326" s="20"/>
    </row>
    <row r="327" s="1" customFormat="1" ht="24" customHeight="1" spans="1:18">
      <c r="A327" s="20">
        <v>10</v>
      </c>
      <c r="B327" s="20" t="s">
        <v>68</v>
      </c>
      <c r="C327" s="20" t="s">
        <v>1360</v>
      </c>
      <c r="D327" s="20" t="s">
        <v>145</v>
      </c>
      <c r="E327" s="20" t="s">
        <v>436</v>
      </c>
      <c r="F327" s="20" t="s">
        <v>1380</v>
      </c>
      <c r="G327" s="20">
        <v>2022.1</v>
      </c>
      <c r="H327" s="20">
        <v>2022.12</v>
      </c>
      <c r="I327" s="29" t="s">
        <v>1381</v>
      </c>
      <c r="J327" s="30">
        <v>4.1811</v>
      </c>
      <c r="K327" s="20" t="s">
        <v>198</v>
      </c>
      <c r="L327" s="20" t="s">
        <v>1364</v>
      </c>
      <c r="M327" s="31" t="s">
        <v>1297</v>
      </c>
      <c r="N327" s="32" t="s">
        <v>1319</v>
      </c>
      <c r="O327" s="32" t="s">
        <v>1320</v>
      </c>
      <c r="P327" s="20" t="s">
        <v>1283</v>
      </c>
      <c r="Q327" s="20" t="s">
        <v>436</v>
      </c>
      <c r="R327" s="20"/>
    </row>
    <row r="328" s="1" customFormat="1" ht="24" customHeight="1" spans="1:18">
      <c r="A328" s="20">
        <v>11</v>
      </c>
      <c r="B328" s="20" t="s">
        <v>68</v>
      </c>
      <c r="C328" s="20" t="s">
        <v>1360</v>
      </c>
      <c r="D328" s="20" t="s">
        <v>145</v>
      </c>
      <c r="E328" s="20" t="s">
        <v>436</v>
      </c>
      <c r="F328" s="20" t="s">
        <v>1382</v>
      </c>
      <c r="G328" s="20">
        <v>2022.1</v>
      </c>
      <c r="H328" s="20">
        <v>2022.12</v>
      </c>
      <c r="I328" s="29" t="s">
        <v>1383</v>
      </c>
      <c r="J328" s="30">
        <v>30.3545</v>
      </c>
      <c r="K328" s="20" t="s">
        <v>198</v>
      </c>
      <c r="L328" s="20" t="s">
        <v>1364</v>
      </c>
      <c r="M328" s="31" t="s">
        <v>1384</v>
      </c>
      <c r="N328" s="32" t="s">
        <v>1319</v>
      </c>
      <c r="O328" s="32" t="s">
        <v>1320</v>
      </c>
      <c r="P328" s="20" t="s">
        <v>1283</v>
      </c>
      <c r="Q328" s="20" t="s">
        <v>436</v>
      </c>
      <c r="R328" s="20"/>
    </row>
    <row r="329" s="1" customFormat="1" ht="24" customHeight="1" spans="1:18">
      <c r="A329" s="20">
        <v>12</v>
      </c>
      <c r="B329" s="20" t="s">
        <v>68</v>
      </c>
      <c r="C329" s="20" t="s">
        <v>1360</v>
      </c>
      <c r="D329" s="20" t="s">
        <v>145</v>
      </c>
      <c r="E329" s="20" t="s">
        <v>375</v>
      </c>
      <c r="F329" s="20" t="s">
        <v>1385</v>
      </c>
      <c r="G329" s="20">
        <v>2022.1</v>
      </c>
      <c r="H329" s="20">
        <v>2022.12</v>
      </c>
      <c r="I329" s="29" t="s">
        <v>1386</v>
      </c>
      <c r="J329" s="30">
        <v>8.6108</v>
      </c>
      <c r="K329" s="20" t="s">
        <v>198</v>
      </c>
      <c r="L329" s="20" t="s">
        <v>1364</v>
      </c>
      <c r="M329" s="31" t="s">
        <v>1303</v>
      </c>
      <c r="N329" s="32" t="s">
        <v>1319</v>
      </c>
      <c r="O329" s="32" t="s">
        <v>1320</v>
      </c>
      <c r="P329" s="20" t="s">
        <v>1283</v>
      </c>
      <c r="Q329" s="20" t="s">
        <v>375</v>
      </c>
      <c r="R329" s="20"/>
    </row>
    <row r="330" s="1" customFormat="1" ht="24" customHeight="1" spans="1:18">
      <c r="A330" s="20">
        <v>13</v>
      </c>
      <c r="B330" s="20" t="s">
        <v>68</v>
      </c>
      <c r="C330" s="20" t="s">
        <v>1360</v>
      </c>
      <c r="D330" s="20" t="s">
        <v>145</v>
      </c>
      <c r="E330" s="20" t="s">
        <v>375</v>
      </c>
      <c r="F330" s="20" t="s">
        <v>376</v>
      </c>
      <c r="G330" s="20">
        <v>2022.1</v>
      </c>
      <c r="H330" s="20">
        <v>2022.12</v>
      </c>
      <c r="I330" s="29" t="s">
        <v>1387</v>
      </c>
      <c r="J330" s="30">
        <v>14.8291</v>
      </c>
      <c r="K330" s="20" t="s">
        <v>198</v>
      </c>
      <c r="L330" s="20" t="s">
        <v>1364</v>
      </c>
      <c r="M330" s="31" t="s">
        <v>1306</v>
      </c>
      <c r="N330" s="32" t="s">
        <v>1319</v>
      </c>
      <c r="O330" s="32" t="s">
        <v>1320</v>
      </c>
      <c r="P330" s="20" t="s">
        <v>1283</v>
      </c>
      <c r="Q330" s="20" t="s">
        <v>375</v>
      </c>
      <c r="R330" s="20"/>
    </row>
    <row r="331" s="1" customFormat="1" ht="24" customHeight="1" spans="1:18">
      <c r="A331" s="20">
        <v>14</v>
      </c>
      <c r="B331" s="20" t="s">
        <v>68</v>
      </c>
      <c r="C331" s="20" t="s">
        <v>1360</v>
      </c>
      <c r="D331" s="20" t="s">
        <v>145</v>
      </c>
      <c r="E331" s="20" t="s">
        <v>375</v>
      </c>
      <c r="F331" s="20" t="s">
        <v>935</v>
      </c>
      <c r="G331" s="20">
        <v>2022.1</v>
      </c>
      <c r="H331" s="20">
        <v>2022.12</v>
      </c>
      <c r="I331" s="29" t="s">
        <v>1388</v>
      </c>
      <c r="J331" s="30">
        <v>11.1936</v>
      </c>
      <c r="K331" s="20" t="s">
        <v>198</v>
      </c>
      <c r="L331" s="20" t="s">
        <v>1364</v>
      </c>
      <c r="M331" s="31" t="s">
        <v>1389</v>
      </c>
      <c r="N331" s="32" t="s">
        <v>1319</v>
      </c>
      <c r="O331" s="32" t="s">
        <v>1320</v>
      </c>
      <c r="P331" s="20" t="s">
        <v>1283</v>
      </c>
      <c r="Q331" s="20" t="s">
        <v>375</v>
      </c>
      <c r="R331" s="20"/>
    </row>
    <row r="332" s="1" customFormat="1" ht="26" customHeight="1" spans="1:18">
      <c r="A332" s="20">
        <v>15</v>
      </c>
      <c r="B332" s="20" t="s">
        <v>68</v>
      </c>
      <c r="C332" s="20" t="s">
        <v>1360</v>
      </c>
      <c r="D332" s="20" t="s">
        <v>145</v>
      </c>
      <c r="E332" s="20" t="s">
        <v>247</v>
      </c>
      <c r="F332" s="20" t="s">
        <v>1390</v>
      </c>
      <c r="G332" s="20">
        <v>2022.1</v>
      </c>
      <c r="H332" s="20">
        <v>2022.12</v>
      </c>
      <c r="I332" s="29" t="s">
        <v>1391</v>
      </c>
      <c r="J332" s="30">
        <v>35.0614</v>
      </c>
      <c r="K332" s="20" t="s">
        <v>198</v>
      </c>
      <c r="L332" s="20" t="s">
        <v>1364</v>
      </c>
      <c r="M332" s="31" t="s">
        <v>1313</v>
      </c>
      <c r="N332" s="32" t="s">
        <v>1319</v>
      </c>
      <c r="O332" s="32" t="s">
        <v>1320</v>
      </c>
      <c r="P332" s="20" t="s">
        <v>1283</v>
      </c>
      <c r="Q332" s="20" t="s">
        <v>247</v>
      </c>
      <c r="R332" s="20"/>
    </row>
    <row r="333" s="1" customFormat="1" ht="21" spans="1:18">
      <c r="A333" s="20">
        <v>16</v>
      </c>
      <c r="B333" s="20" t="s">
        <v>68</v>
      </c>
      <c r="C333" s="20" t="s">
        <v>1360</v>
      </c>
      <c r="D333" s="20" t="s">
        <v>145</v>
      </c>
      <c r="E333" s="20" t="s">
        <v>247</v>
      </c>
      <c r="F333" s="20" t="s">
        <v>1257</v>
      </c>
      <c r="G333" s="20">
        <v>2022.1</v>
      </c>
      <c r="H333" s="20">
        <v>2022.12</v>
      </c>
      <c r="I333" s="29" t="s">
        <v>1392</v>
      </c>
      <c r="J333" s="30">
        <v>3.0327</v>
      </c>
      <c r="K333" s="20" t="s">
        <v>198</v>
      </c>
      <c r="L333" s="20" t="s">
        <v>1364</v>
      </c>
      <c r="M333" s="31" t="s">
        <v>1393</v>
      </c>
      <c r="N333" s="32" t="s">
        <v>1319</v>
      </c>
      <c r="O333" s="32" t="s">
        <v>1320</v>
      </c>
      <c r="P333" s="20" t="s">
        <v>1283</v>
      </c>
      <c r="Q333" s="20" t="s">
        <v>247</v>
      </c>
      <c r="R333" s="20"/>
    </row>
    <row r="334" s="1" customFormat="1" ht="21" spans="1:18">
      <c r="A334" s="20">
        <v>17</v>
      </c>
      <c r="B334" s="20" t="s">
        <v>68</v>
      </c>
      <c r="C334" s="20" t="s">
        <v>1360</v>
      </c>
      <c r="D334" s="20" t="s">
        <v>145</v>
      </c>
      <c r="E334" s="20" t="s">
        <v>162</v>
      </c>
      <c r="F334" s="20" t="s">
        <v>896</v>
      </c>
      <c r="G334" s="20">
        <v>2022.1</v>
      </c>
      <c r="H334" s="20">
        <v>2022.12</v>
      </c>
      <c r="I334" s="29" t="s">
        <v>1394</v>
      </c>
      <c r="J334" s="30">
        <v>4.9434</v>
      </c>
      <c r="K334" s="20" t="s">
        <v>198</v>
      </c>
      <c r="L334" s="20" t="s">
        <v>1364</v>
      </c>
      <c r="M334" s="31" t="s">
        <v>1275</v>
      </c>
      <c r="N334" s="32" t="s">
        <v>1319</v>
      </c>
      <c r="O334" s="32" t="s">
        <v>1320</v>
      </c>
      <c r="P334" s="20" t="s">
        <v>1283</v>
      </c>
      <c r="Q334" s="20" t="s">
        <v>162</v>
      </c>
      <c r="R334" s="20"/>
    </row>
    <row r="335" s="1" customFormat="1" ht="21" spans="1:18">
      <c r="A335" s="20">
        <v>18</v>
      </c>
      <c r="B335" s="20" t="s">
        <v>68</v>
      </c>
      <c r="C335" s="20" t="s">
        <v>1360</v>
      </c>
      <c r="D335" s="20" t="s">
        <v>145</v>
      </c>
      <c r="E335" s="20" t="s">
        <v>162</v>
      </c>
      <c r="F335" s="20" t="s">
        <v>1395</v>
      </c>
      <c r="G335" s="20">
        <v>2022.1</v>
      </c>
      <c r="H335" s="20">
        <v>2022.12</v>
      </c>
      <c r="I335" s="29" t="s">
        <v>1396</v>
      </c>
      <c r="J335" s="30">
        <v>16.3042</v>
      </c>
      <c r="K335" s="20" t="s">
        <v>198</v>
      </c>
      <c r="L335" s="20" t="s">
        <v>1364</v>
      </c>
      <c r="M335" s="31" t="s">
        <v>1397</v>
      </c>
      <c r="N335" s="32" t="s">
        <v>1319</v>
      </c>
      <c r="O335" s="32" t="s">
        <v>1320</v>
      </c>
      <c r="P335" s="20" t="s">
        <v>1283</v>
      </c>
      <c r="Q335" s="20" t="s">
        <v>162</v>
      </c>
      <c r="R335" s="20"/>
    </row>
    <row r="336" s="1" customFormat="1" ht="25" customHeight="1" spans="1:18">
      <c r="A336" s="20">
        <v>19</v>
      </c>
      <c r="B336" s="20" t="s">
        <v>68</v>
      </c>
      <c r="C336" s="20" t="s">
        <v>1360</v>
      </c>
      <c r="D336" s="20" t="s">
        <v>145</v>
      </c>
      <c r="E336" s="20" t="s">
        <v>162</v>
      </c>
      <c r="F336" s="20" t="s">
        <v>163</v>
      </c>
      <c r="G336" s="20">
        <v>2022.1</v>
      </c>
      <c r="H336" s="20">
        <v>2022.12</v>
      </c>
      <c r="I336" s="29" t="s">
        <v>1398</v>
      </c>
      <c r="J336" s="30">
        <v>21.516</v>
      </c>
      <c r="K336" s="20" t="s">
        <v>198</v>
      </c>
      <c r="L336" s="20" t="s">
        <v>1364</v>
      </c>
      <c r="M336" s="31" t="s">
        <v>1399</v>
      </c>
      <c r="N336" s="32" t="s">
        <v>1319</v>
      </c>
      <c r="O336" s="32" t="s">
        <v>1320</v>
      </c>
      <c r="P336" s="20" t="s">
        <v>1283</v>
      </c>
      <c r="Q336" s="20" t="s">
        <v>162</v>
      </c>
      <c r="R336" s="20"/>
    </row>
    <row r="337" s="1" customFormat="1" ht="32" customHeight="1" spans="1:18">
      <c r="A337" s="20">
        <v>20</v>
      </c>
      <c r="B337" s="20" t="s">
        <v>68</v>
      </c>
      <c r="C337" s="20" t="s">
        <v>1360</v>
      </c>
      <c r="D337" s="20" t="s">
        <v>145</v>
      </c>
      <c r="E337" s="20" t="s">
        <v>162</v>
      </c>
      <c r="F337" s="20" t="s">
        <v>903</v>
      </c>
      <c r="G337" s="20">
        <v>2022.1</v>
      </c>
      <c r="H337" s="20">
        <v>2022.12</v>
      </c>
      <c r="I337" s="29" t="s">
        <v>1400</v>
      </c>
      <c r="J337" s="30">
        <v>16.9411</v>
      </c>
      <c r="K337" s="20" t="s">
        <v>198</v>
      </c>
      <c r="L337" s="20" t="s">
        <v>1364</v>
      </c>
      <c r="M337" s="31" t="s">
        <v>1401</v>
      </c>
      <c r="N337" s="32" t="s">
        <v>1319</v>
      </c>
      <c r="O337" s="32" t="s">
        <v>1320</v>
      </c>
      <c r="P337" s="20" t="s">
        <v>1283</v>
      </c>
      <c r="Q337" s="20" t="s">
        <v>162</v>
      </c>
      <c r="R337" s="20"/>
    </row>
    <row r="338" s="1" customFormat="1" ht="32" customHeight="1" spans="1:18">
      <c r="A338" s="20">
        <v>21</v>
      </c>
      <c r="B338" s="20" t="s">
        <v>68</v>
      </c>
      <c r="C338" s="20" t="s">
        <v>1360</v>
      </c>
      <c r="D338" s="20" t="s">
        <v>145</v>
      </c>
      <c r="E338" s="20" t="s">
        <v>162</v>
      </c>
      <c r="F338" s="20" t="s">
        <v>820</v>
      </c>
      <c r="G338" s="20">
        <v>2022.1</v>
      </c>
      <c r="H338" s="20">
        <v>2022.12</v>
      </c>
      <c r="I338" s="29" t="s">
        <v>1402</v>
      </c>
      <c r="J338" s="30">
        <v>6.864</v>
      </c>
      <c r="K338" s="20" t="s">
        <v>198</v>
      </c>
      <c r="L338" s="20" t="s">
        <v>1364</v>
      </c>
      <c r="M338" s="31" t="s">
        <v>1403</v>
      </c>
      <c r="N338" s="32" t="s">
        <v>1319</v>
      </c>
      <c r="O338" s="32" t="s">
        <v>1320</v>
      </c>
      <c r="P338" s="20" t="s">
        <v>1283</v>
      </c>
      <c r="Q338" s="20" t="s">
        <v>162</v>
      </c>
      <c r="R338" s="20"/>
    </row>
    <row r="339" s="1" customFormat="1" ht="32" customHeight="1" spans="1:18">
      <c r="A339" s="20">
        <v>22</v>
      </c>
      <c r="B339" s="20" t="s">
        <v>68</v>
      </c>
      <c r="C339" s="20" t="s">
        <v>1360</v>
      </c>
      <c r="D339" s="20" t="s">
        <v>145</v>
      </c>
      <c r="E339" s="20" t="s">
        <v>215</v>
      </c>
      <c r="F339" s="20" t="s">
        <v>346</v>
      </c>
      <c r="G339" s="20">
        <v>2022.1</v>
      </c>
      <c r="H339" s="20">
        <v>2022.12</v>
      </c>
      <c r="I339" s="29" t="s">
        <v>1404</v>
      </c>
      <c r="J339" s="30">
        <v>47.2483</v>
      </c>
      <c r="K339" s="20" t="s">
        <v>198</v>
      </c>
      <c r="L339" s="20" t="s">
        <v>1364</v>
      </c>
      <c r="M339" s="31" t="s">
        <v>1405</v>
      </c>
      <c r="N339" s="32" t="s">
        <v>1319</v>
      </c>
      <c r="O339" s="32" t="s">
        <v>1320</v>
      </c>
      <c r="P339" s="20" t="s">
        <v>1283</v>
      </c>
      <c r="Q339" s="20" t="s">
        <v>215</v>
      </c>
      <c r="R339" s="20"/>
    </row>
    <row r="340" s="1" customFormat="1" ht="32" customHeight="1" spans="1:18">
      <c r="A340" s="20">
        <v>23</v>
      </c>
      <c r="B340" s="20" t="s">
        <v>68</v>
      </c>
      <c r="C340" s="20" t="s">
        <v>1360</v>
      </c>
      <c r="D340" s="20" t="s">
        <v>145</v>
      </c>
      <c r="E340" s="20" t="s">
        <v>215</v>
      </c>
      <c r="F340" s="20" t="s">
        <v>964</v>
      </c>
      <c r="G340" s="20">
        <v>2022.1</v>
      </c>
      <c r="H340" s="20">
        <v>2022.12</v>
      </c>
      <c r="I340" s="29" t="s">
        <v>1406</v>
      </c>
      <c r="J340" s="30">
        <v>12.3728</v>
      </c>
      <c r="K340" s="20" t="s">
        <v>198</v>
      </c>
      <c r="L340" s="20" t="s">
        <v>1364</v>
      </c>
      <c r="M340" s="31" t="s">
        <v>1407</v>
      </c>
      <c r="N340" s="32" t="s">
        <v>1319</v>
      </c>
      <c r="O340" s="32" t="s">
        <v>1320</v>
      </c>
      <c r="P340" s="20" t="s">
        <v>1283</v>
      </c>
      <c r="Q340" s="20" t="s">
        <v>215</v>
      </c>
      <c r="R340" s="20"/>
    </row>
    <row r="341" s="1" customFormat="1" ht="32" customHeight="1" spans="1:18">
      <c r="A341" s="18" t="s">
        <v>62</v>
      </c>
      <c r="B341" s="18"/>
      <c r="C341" s="18" t="s">
        <v>95</v>
      </c>
      <c r="D341" s="18"/>
      <c r="E341" s="18"/>
      <c r="F341" s="18"/>
      <c r="G341" s="18"/>
      <c r="H341" s="18"/>
      <c r="I341" s="28" t="s">
        <v>1408</v>
      </c>
      <c r="J341" s="26">
        <v>420</v>
      </c>
      <c r="K341" s="18"/>
      <c r="L341" s="18"/>
      <c r="M341" s="18" t="s">
        <v>1409</v>
      </c>
      <c r="N341" s="27"/>
      <c r="O341" s="27"/>
      <c r="P341" s="18"/>
      <c r="Q341" s="18"/>
      <c r="R341" s="18"/>
    </row>
    <row r="342" s="1" customFormat="1" ht="32" customHeight="1" spans="1:18">
      <c r="A342" s="19" t="s">
        <v>58</v>
      </c>
      <c r="B342" s="18"/>
      <c r="C342" s="18" t="s">
        <v>96</v>
      </c>
      <c r="D342" s="18"/>
      <c r="E342" s="18"/>
      <c r="F342" s="18"/>
      <c r="G342" s="18"/>
      <c r="H342" s="18"/>
      <c r="I342" s="28" t="s">
        <v>1410</v>
      </c>
      <c r="J342" s="26">
        <v>96</v>
      </c>
      <c r="K342" s="18"/>
      <c r="L342" s="18"/>
      <c r="M342" s="18" t="s">
        <v>1351</v>
      </c>
      <c r="N342" s="27"/>
      <c r="O342" s="27"/>
      <c r="P342" s="18"/>
      <c r="Q342" s="18"/>
      <c r="R342" s="18"/>
    </row>
    <row r="343" s="1" customFormat="1" ht="36" customHeight="1" spans="1:18">
      <c r="A343" s="21">
        <v>1</v>
      </c>
      <c r="B343" s="21" t="s">
        <v>68</v>
      </c>
      <c r="C343" s="21" t="s">
        <v>1411</v>
      </c>
      <c r="D343" s="21" t="s">
        <v>387</v>
      </c>
      <c r="E343" s="21" t="s">
        <v>146</v>
      </c>
      <c r="F343" s="21" t="s">
        <v>147</v>
      </c>
      <c r="G343" s="20">
        <v>2022.6</v>
      </c>
      <c r="H343" s="20">
        <v>2022.12</v>
      </c>
      <c r="I343" s="36" t="s">
        <v>1412</v>
      </c>
      <c r="J343" s="35">
        <v>39</v>
      </c>
      <c r="K343" s="20" t="s">
        <v>198</v>
      </c>
      <c r="L343" s="21" t="s">
        <v>1413</v>
      </c>
      <c r="M343" s="61" t="s">
        <v>1414</v>
      </c>
      <c r="N343" s="36" t="s">
        <v>1415</v>
      </c>
      <c r="O343" s="36" t="s">
        <v>1416</v>
      </c>
      <c r="P343" s="21" t="s">
        <v>1417</v>
      </c>
      <c r="Q343" s="21" t="s">
        <v>146</v>
      </c>
      <c r="R343" s="20"/>
    </row>
    <row r="344" s="1" customFormat="1" ht="32" customHeight="1" spans="1:18">
      <c r="A344" s="21">
        <v>2</v>
      </c>
      <c r="B344" s="21" t="s">
        <v>68</v>
      </c>
      <c r="C344" s="21" t="s">
        <v>1418</v>
      </c>
      <c r="D344" s="21" t="s">
        <v>387</v>
      </c>
      <c r="E344" s="21" t="s">
        <v>146</v>
      </c>
      <c r="F344" s="21" t="s">
        <v>147</v>
      </c>
      <c r="G344" s="21">
        <v>2022.6</v>
      </c>
      <c r="H344" s="21">
        <v>2022.12</v>
      </c>
      <c r="I344" s="34" t="s">
        <v>1419</v>
      </c>
      <c r="J344" s="35">
        <v>31</v>
      </c>
      <c r="K344" s="20" t="s">
        <v>198</v>
      </c>
      <c r="L344" s="21" t="s">
        <v>1420</v>
      </c>
      <c r="M344" s="61" t="s">
        <v>1421</v>
      </c>
      <c r="N344" s="36" t="s">
        <v>1422</v>
      </c>
      <c r="O344" s="36" t="s">
        <v>1422</v>
      </c>
      <c r="P344" s="21" t="s">
        <v>1417</v>
      </c>
      <c r="Q344" s="21" t="s">
        <v>146</v>
      </c>
      <c r="R344" s="20"/>
    </row>
    <row r="345" s="1" customFormat="1" ht="32" customHeight="1" spans="1:18">
      <c r="A345" s="21">
        <v>3</v>
      </c>
      <c r="B345" s="21" t="s">
        <v>68</v>
      </c>
      <c r="C345" s="21" t="s">
        <v>1423</v>
      </c>
      <c r="D345" s="21" t="s">
        <v>387</v>
      </c>
      <c r="E345" s="21" t="s">
        <v>155</v>
      </c>
      <c r="F345" s="21" t="s">
        <v>1108</v>
      </c>
      <c r="G345" s="21">
        <v>2022.6</v>
      </c>
      <c r="H345" s="21">
        <v>2022.12</v>
      </c>
      <c r="I345" s="34" t="s">
        <v>1424</v>
      </c>
      <c r="J345" s="35">
        <v>7</v>
      </c>
      <c r="K345" s="20" t="s">
        <v>198</v>
      </c>
      <c r="L345" s="21" t="s">
        <v>1425</v>
      </c>
      <c r="M345" s="61" t="s">
        <v>1426</v>
      </c>
      <c r="N345" s="36" t="s">
        <v>1427</v>
      </c>
      <c r="O345" s="36" t="s">
        <v>1427</v>
      </c>
      <c r="P345" s="21" t="s">
        <v>1417</v>
      </c>
      <c r="Q345" s="21" t="s">
        <v>1417</v>
      </c>
      <c r="R345" s="20"/>
    </row>
    <row r="346" s="1" customFormat="1" ht="30" customHeight="1" spans="1:18">
      <c r="A346" s="21">
        <v>4</v>
      </c>
      <c r="B346" s="21" t="s">
        <v>68</v>
      </c>
      <c r="C346" s="21" t="s">
        <v>1418</v>
      </c>
      <c r="D346" s="21" t="s">
        <v>387</v>
      </c>
      <c r="E346" s="21" t="s">
        <v>169</v>
      </c>
      <c r="F346" s="21" t="s">
        <v>278</v>
      </c>
      <c r="G346" s="20">
        <v>2022.6</v>
      </c>
      <c r="H346" s="20">
        <v>2022.12</v>
      </c>
      <c r="I346" s="34" t="s">
        <v>1428</v>
      </c>
      <c r="J346" s="35">
        <v>19</v>
      </c>
      <c r="K346" s="20" t="s">
        <v>198</v>
      </c>
      <c r="L346" s="21" t="s">
        <v>1429</v>
      </c>
      <c r="M346" s="61" t="s">
        <v>1430</v>
      </c>
      <c r="N346" s="36" t="s">
        <v>1422</v>
      </c>
      <c r="O346" s="36" t="s">
        <v>1431</v>
      </c>
      <c r="P346" s="21" t="s">
        <v>1417</v>
      </c>
      <c r="Q346" s="21" t="s">
        <v>169</v>
      </c>
      <c r="R346" s="20"/>
    </row>
    <row r="347" s="8" customFormat="1" ht="26" customHeight="1" spans="1:18">
      <c r="A347" s="19" t="s">
        <v>60</v>
      </c>
      <c r="B347" s="18"/>
      <c r="C347" s="18" t="s">
        <v>97</v>
      </c>
      <c r="D347" s="18"/>
      <c r="E347" s="18"/>
      <c r="F347" s="18"/>
      <c r="G347" s="18"/>
      <c r="H347" s="18"/>
      <c r="I347" s="28" t="s">
        <v>1432</v>
      </c>
      <c r="J347" s="26">
        <v>324</v>
      </c>
      <c r="K347" s="18"/>
      <c r="L347" s="18"/>
      <c r="M347" s="18" t="s">
        <v>1433</v>
      </c>
      <c r="N347" s="27"/>
      <c r="O347" s="27"/>
      <c r="P347" s="18"/>
      <c r="Q347" s="18"/>
      <c r="R347" s="18"/>
    </row>
    <row r="348" s="1" customFormat="1" ht="24" customHeight="1" spans="1:18">
      <c r="A348" s="20">
        <v>1</v>
      </c>
      <c r="B348" s="20" t="s">
        <v>68</v>
      </c>
      <c r="C348" s="20" t="s">
        <v>1434</v>
      </c>
      <c r="D348" s="20" t="s">
        <v>387</v>
      </c>
      <c r="E348" s="20" t="s">
        <v>445</v>
      </c>
      <c r="F348" s="20" t="s">
        <v>1435</v>
      </c>
      <c r="G348" s="20">
        <v>2022.1</v>
      </c>
      <c r="H348" s="20">
        <v>2022.12</v>
      </c>
      <c r="I348" s="36" t="s">
        <v>1436</v>
      </c>
      <c r="J348" s="30">
        <v>104</v>
      </c>
      <c r="K348" s="20" t="s">
        <v>198</v>
      </c>
      <c r="L348" s="20" t="s">
        <v>1437</v>
      </c>
      <c r="M348" s="31" t="s">
        <v>1438</v>
      </c>
      <c r="N348" s="32" t="s">
        <v>1439</v>
      </c>
      <c r="O348" s="32" t="s">
        <v>1439</v>
      </c>
      <c r="P348" s="20" t="s">
        <v>1417</v>
      </c>
      <c r="Q348" s="20" t="s">
        <v>1417</v>
      </c>
      <c r="R348" s="20"/>
    </row>
    <row r="349" s="1" customFormat="1" ht="55" customHeight="1" spans="1:18">
      <c r="A349" s="20">
        <v>2</v>
      </c>
      <c r="B349" s="20" t="s">
        <v>68</v>
      </c>
      <c r="C349" s="20" t="s">
        <v>1440</v>
      </c>
      <c r="D349" s="20" t="s">
        <v>387</v>
      </c>
      <c r="E349" s="20" t="s">
        <v>445</v>
      </c>
      <c r="F349" s="20" t="s">
        <v>1441</v>
      </c>
      <c r="G349" s="20">
        <v>2022.1</v>
      </c>
      <c r="H349" s="20">
        <v>2022.12</v>
      </c>
      <c r="I349" s="36" t="s">
        <v>1442</v>
      </c>
      <c r="J349" s="30">
        <v>200</v>
      </c>
      <c r="K349" s="20" t="s">
        <v>198</v>
      </c>
      <c r="L349" s="20" t="s">
        <v>1317</v>
      </c>
      <c r="M349" s="31" t="s">
        <v>1443</v>
      </c>
      <c r="N349" s="32" t="s">
        <v>1444</v>
      </c>
      <c r="O349" s="32" t="s">
        <v>1444</v>
      </c>
      <c r="P349" s="20" t="s">
        <v>1417</v>
      </c>
      <c r="Q349" s="20" t="s">
        <v>1417</v>
      </c>
      <c r="R349" s="20"/>
    </row>
    <row r="350" s="9" customFormat="1" ht="33" customHeight="1" spans="1:18">
      <c r="A350" s="21">
        <v>3</v>
      </c>
      <c r="B350" s="21" t="s">
        <v>68</v>
      </c>
      <c r="C350" s="21" t="s">
        <v>1445</v>
      </c>
      <c r="D350" s="21" t="s">
        <v>387</v>
      </c>
      <c r="E350" s="21" t="s">
        <v>146</v>
      </c>
      <c r="F350" s="21" t="s">
        <v>1169</v>
      </c>
      <c r="G350" s="20">
        <v>2022.6</v>
      </c>
      <c r="H350" s="20">
        <v>2022.12</v>
      </c>
      <c r="I350" s="34" t="s">
        <v>1446</v>
      </c>
      <c r="J350" s="35">
        <v>20</v>
      </c>
      <c r="K350" s="21" t="s">
        <v>198</v>
      </c>
      <c r="L350" s="20" t="s">
        <v>1447</v>
      </c>
      <c r="M350" s="61" t="s">
        <v>1448</v>
      </c>
      <c r="N350" s="36" t="s">
        <v>1449</v>
      </c>
      <c r="O350" s="36" t="s">
        <v>1449</v>
      </c>
      <c r="P350" s="21" t="s">
        <v>1417</v>
      </c>
      <c r="Q350" s="21" t="s">
        <v>1417</v>
      </c>
      <c r="R350" s="20"/>
    </row>
    <row r="351" s="8" customFormat="1" ht="33" customHeight="1" spans="1:18">
      <c r="A351" s="18" t="s">
        <v>64</v>
      </c>
      <c r="B351" s="51"/>
      <c r="C351" s="51" t="s">
        <v>98</v>
      </c>
      <c r="D351" s="51"/>
      <c r="E351" s="51"/>
      <c r="F351" s="51"/>
      <c r="G351" s="18"/>
      <c r="H351" s="18"/>
      <c r="I351" s="55" t="s">
        <v>1450</v>
      </c>
      <c r="J351" s="56">
        <f>J352+J362+J374</f>
        <v>664.215</v>
      </c>
      <c r="K351" s="51"/>
      <c r="L351" s="18"/>
      <c r="M351" s="50" t="s">
        <v>1401</v>
      </c>
      <c r="N351" s="57"/>
      <c r="O351" s="57"/>
      <c r="P351" s="51"/>
      <c r="Q351" s="51"/>
      <c r="R351" s="18"/>
    </row>
    <row r="352" s="9" customFormat="1" ht="33" customHeight="1" spans="1:18">
      <c r="A352" s="59"/>
      <c r="B352" s="18"/>
      <c r="C352" s="18" t="s">
        <v>1451</v>
      </c>
      <c r="D352" s="18"/>
      <c r="E352" s="18"/>
      <c r="F352" s="18"/>
      <c r="G352" s="18"/>
      <c r="H352" s="18"/>
      <c r="I352" s="28" t="s">
        <v>1452</v>
      </c>
      <c r="J352" s="26">
        <f>SUM(J353:J361)</f>
        <v>65.8356</v>
      </c>
      <c r="K352" s="18"/>
      <c r="L352" s="18"/>
      <c r="M352" s="18" t="s">
        <v>159</v>
      </c>
      <c r="N352" s="27"/>
      <c r="O352" s="27"/>
      <c r="P352" s="18"/>
      <c r="Q352" s="18"/>
      <c r="R352" s="18"/>
    </row>
    <row r="353" s="9" customFormat="1" ht="33" customHeight="1" spans="1:18">
      <c r="A353" s="20">
        <v>1</v>
      </c>
      <c r="B353" s="20" t="s">
        <v>68</v>
      </c>
      <c r="C353" s="20" t="s">
        <v>1453</v>
      </c>
      <c r="D353" s="20" t="s">
        <v>145</v>
      </c>
      <c r="E353" s="20" t="s">
        <v>247</v>
      </c>
      <c r="F353" s="20" t="s">
        <v>1454</v>
      </c>
      <c r="G353" s="20">
        <v>2022.1</v>
      </c>
      <c r="H353" s="20">
        <v>2022.12</v>
      </c>
      <c r="I353" s="32" t="s">
        <v>1455</v>
      </c>
      <c r="J353" s="30">
        <v>2.2344</v>
      </c>
      <c r="K353" s="20" t="s">
        <v>198</v>
      </c>
      <c r="L353" s="20" t="s">
        <v>1456</v>
      </c>
      <c r="M353" s="31" t="s">
        <v>1457</v>
      </c>
      <c r="N353" s="32" t="s">
        <v>1458</v>
      </c>
      <c r="O353" s="32" t="s">
        <v>1459</v>
      </c>
      <c r="P353" s="20" t="s">
        <v>581</v>
      </c>
      <c r="Q353" s="20" t="s">
        <v>581</v>
      </c>
      <c r="R353" s="20"/>
    </row>
    <row r="354" s="9" customFormat="1" ht="33" customHeight="1" spans="1:18">
      <c r="A354" s="20">
        <v>2</v>
      </c>
      <c r="B354" s="20" t="s">
        <v>68</v>
      </c>
      <c r="C354" s="20" t="s">
        <v>1453</v>
      </c>
      <c r="D354" s="20" t="s">
        <v>145</v>
      </c>
      <c r="E354" s="20" t="s">
        <v>247</v>
      </c>
      <c r="F354" s="20" t="s">
        <v>1355</v>
      </c>
      <c r="G354" s="20">
        <v>2022.1</v>
      </c>
      <c r="H354" s="20">
        <v>2022.12</v>
      </c>
      <c r="I354" s="32" t="s">
        <v>1460</v>
      </c>
      <c r="J354" s="30">
        <v>10.98</v>
      </c>
      <c r="K354" s="20" t="s">
        <v>198</v>
      </c>
      <c r="L354" s="20" t="s">
        <v>1456</v>
      </c>
      <c r="M354" s="31" t="s">
        <v>1461</v>
      </c>
      <c r="N354" s="32" t="s">
        <v>1462</v>
      </c>
      <c r="O354" s="32" t="s">
        <v>1459</v>
      </c>
      <c r="P354" s="20" t="s">
        <v>581</v>
      </c>
      <c r="Q354" s="20" t="s">
        <v>581</v>
      </c>
      <c r="R354" s="20"/>
    </row>
    <row r="355" s="9" customFormat="1" ht="33" customHeight="1" spans="1:18">
      <c r="A355" s="20">
        <v>3</v>
      </c>
      <c r="B355" s="20" t="s">
        <v>68</v>
      </c>
      <c r="C355" s="20" t="s">
        <v>1453</v>
      </c>
      <c r="D355" s="20" t="s">
        <v>145</v>
      </c>
      <c r="E355" s="20" t="s">
        <v>146</v>
      </c>
      <c r="F355" s="20" t="s">
        <v>1463</v>
      </c>
      <c r="G355" s="20">
        <v>2022.1</v>
      </c>
      <c r="H355" s="20">
        <v>2022.12</v>
      </c>
      <c r="I355" s="32" t="s">
        <v>1464</v>
      </c>
      <c r="J355" s="30">
        <v>4.3152</v>
      </c>
      <c r="K355" s="20" t="s">
        <v>198</v>
      </c>
      <c r="L355" s="20" t="s">
        <v>1456</v>
      </c>
      <c r="M355" s="31" t="s">
        <v>1362</v>
      </c>
      <c r="N355" s="32" t="s">
        <v>1465</v>
      </c>
      <c r="O355" s="32" t="s">
        <v>1459</v>
      </c>
      <c r="P355" s="20" t="s">
        <v>581</v>
      </c>
      <c r="Q355" s="20" t="s">
        <v>581</v>
      </c>
      <c r="R355" s="20"/>
    </row>
    <row r="356" s="9" customFormat="1" ht="33" customHeight="1" spans="1:18">
      <c r="A356" s="20">
        <v>4</v>
      </c>
      <c r="B356" s="20" t="s">
        <v>68</v>
      </c>
      <c r="C356" s="20" t="s">
        <v>1453</v>
      </c>
      <c r="D356" s="20" t="s">
        <v>145</v>
      </c>
      <c r="E356" s="20" t="s">
        <v>146</v>
      </c>
      <c r="F356" s="20" t="s">
        <v>1466</v>
      </c>
      <c r="G356" s="20">
        <v>2022.1</v>
      </c>
      <c r="H356" s="20">
        <v>2022.12</v>
      </c>
      <c r="I356" s="32" t="s">
        <v>1467</v>
      </c>
      <c r="J356" s="30">
        <v>3.8256</v>
      </c>
      <c r="K356" s="20" t="s">
        <v>198</v>
      </c>
      <c r="L356" s="20" t="s">
        <v>1456</v>
      </c>
      <c r="M356" s="31" t="s">
        <v>1468</v>
      </c>
      <c r="N356" s="32" t="s">
        <v>1469</v>
      </c>
      <c r="O356" s="32" t="s">
        <v>1459</v>
      </c>
      <c r="P356" s="20" t="s">
        <v>581</v>
      </c>
      <c r="Q356" s="20" t="s">
        <v>581</v>
      </c>
      <c r="R356" s="20"/>
    </row>
    <row r="357" s="9" customFormat="1" ht="33" customHeight="1" spans="1:18">
      <c r="A357" s="20">
        <v>5</v>
      </c>
      <c r="B357" s="20" t="s">
        <v>68</v>
      </c>
      <c r="C357" s="20" t="s">
        <v>1453</v>
      </c>
      <c r="D357" s="20" t="s">
        <v>145</v>
      </c>
      <c r="E357" s="20" t="s">
        <v>234</v>
      </c>
      <c r="F357" s="20" t="s">
        <v>1142</v>
      </c>
      <c r="G357" s="20">
        <v>2022.1</v>
      </c>
      <c r="H357" s="20">
        <v>2022.12</v>
      </c>
      <c r="I357" s="32" t="s">
        <v>1470</v>
      </c>
      <c r="J357" s="30">
        <v>6</v>
      </c>
      <c r="K357" s="20" t="s">
        <v>198</v>
      </c>
      <c r="L357" s="20" t="s">
        <v>1456</v>
      </c>
      <c r="M357" s="31" t="s">
        <v>1471</v>
      </c>
      <c r="N357" s="32" t="s">
        <v>1472</v>
      </c>
      <c r="O357" s="32" t="s">
        <v>1459</v>
      </c>
      <c r="P357" s="20" t="s">
        <v>581</v>
      </c>
      <c r="Q357" s="20" t="s">
        <v>581</v>
      </c>
      <c r="R357" s="20"/>
    </row>
    <row r="358" s="9" customFormat="1" ht="33" customHeight="1" spans="1:18">
      <c r="A358" s="20">
        <v>6</v>
      </c>
      <c r="B358" s="20" t="s">
        <v>68</v>
      </c>
      <c r="C358" s="20" t="s">
        <v>1453</v>
      </c>
      <c r="D358" s="20" t="s">
        <v>145</v>
      </c>
      <c r="E358" s="20" t="s">
        <v>234</v>
      </c>
      <c r="F358" s="20" t="s">
        <v>1473</v>
      </c>
      <c r="G358" s="20">
        <v>2022.1</v>
      </c>
      <c r="H358" s="20">
        <v>2022.12</v>
      </c>
      <c r="I358" s="32" t="s">
        <v>1474</v>
      </c>
      <c r="J358" s="30">
        <v>5.904</v>
      </c>
      <c r="K358" s="20" t="s">
        <v>198</v>
      </c>
      <c r="L358" s="20" t="s">
        <v>1456</v>
      </c>
      <c r="M358" s="31" t="s">
        <v>1471</v>
      </c>
      <c r="N358" s="32" t="s">
        <v>1472</v>
      </c>
      <c r="O358" s="32" t="s">
        <v>1459</v>
      </c>
      <c r="P358" s="20" t="s">
        <v>581</v>
      </c>
      <c r="Q358" s="20" t="s">
        <v>581</v>
      </c>
      <c r="R358" s="20"/>
    </row>
    <row r="359" s="9" customFormat="1" ht="33" customHeight="1" spans="1:18">
      <c r="A359" s="20">
        <v>7</v>
      </c>
      <c r="B359" s="20" t="s">
        <v>68</v>
      </c>
      <c r="C359" s="20" t="s">
        <v>1453</v>
      </c>
      <c r="D359" s="20" t="s">
        <v>145</v>
      </c>
      <c r="E359" s="20" t="s">
        <v>333</v>
      </c>
      <c r="F359" s="20" t="s">
        <v>1252</v>
      </c>
      <c r="G359" s="20">
        <v>2022.1</v>
      </c>
      <c r="H359" s="20">
        <v>2022.6</v>
      </c>
      <c r="I359" s="32" t="s">
        <v>1475</v>
      </c>
      <c r="J359" s="30">
        <v>5.136</v>
      </c>
      <c r="K359" s="20" t="s">
        <v>198</v>
      </c>
      <c r="L359" s="20" t="s">
        <v>1456</v>
      </c>
      <c r="M359" s="31" t="s">
        <v>1476</v>
      </c>
      <c r="N359" s="32" t="s">
        <v>1477</v>
      </c>
      <c r="O359" s="32" t="s">
        <v>1459</v>
      </c>
      <c r="P359" s="20" t="s">
        <v>581</v>
      </c>
      <c r="Q359" s="20" t="s">
        <v>581</v>
      </c>
      <c r="R359" s="20"/>
    </row>
    <row r="360" s="1" customFormat="1" ht="31" customHeight="1" spans="1:18">
      <c r="A360" s="20">
        <v>8</v>
      </c>
      <c r="B360" s="20" t="s">
        <v>68</v>
      </c>
      <c r="C360" s="20" t="s">
        <v>1453</v>
      </c>
      <c r="D360" s="20" t="s">
        <v>145</v>
      </c>
      <c r="E360" s="20" t="s">
        <v>333</v>
      </c>
      <c r="F360" s="20" t="s">
        <v>999</v>
      </c>
      <c r="G360" s="20">
        <v>2022.1</v>
      </c>
      <c r="H360" s="20">
        <v>2022.6</v>
      </c>
      <c r="I360" s="32" t="s">
        <v>1478</v>
      </c>
      <c r="J360" s="30">
        <v>5.4684</v>
      </c>
      <c r="K360" s="20" t="s">
        <v>198</v>
      </c>
      <c r="L360" s="20" t="s">
        <v>1456</v>
      </c>
      <c r="M360" s="31" t="s">
        <v>1362</v>
      </c>
      <c r="N360" s="32" t="s">
        <v>1465</v>
      </c>
      <c r="O360" s="32" t="s">
        <v>1459</v>
      </c>
      <c r="P360" s="20" t="s">
        <v>581</v>
      </c>
      <c r="Q360" s="20" t="s">
        <v>581</v>
      </c>
      <c r="R360" s="20"/>
    </row>
    <row r="361" s="1" customFormat="1" ht="55" customHeight="1" spans="1:18">
      <c r="A361" s="20">
        <v>9</v>
      </c>
      <c r="B361" s="20" t="s">
        <v>68</v>
      </c>
      <c r="C361" s="20" t="s">
        <v>1453</v>
      </c>
      <c r="D361" s="20" t="s">
        <v>387</v>
      </c>
      <c r="E361" s="20" t="s">
        <v>146</v>
      </c>
      <c r="F361" s="20" t="s">
        <v>1479</v>
      </c>
      <c r="G361" s="20">
        <v>2022.1</v>
      </c>
      <c r="H361" s="20">
        <v>2022.12</v>
      </c>
      <c r="I361" s="32" t="s">
        <v>1480</v>
      </c>
      <c r="J361" s="30">
        <v>21.972</v>
      </c>
      <c r="K361" s="20" t="s">
        <v>198</v>
      </c>
      <c r="L361" s="20" t="s">
        <v>1456</v>
      </c>
      <c r="M361" s="31" t="s">
        <v>1481</v>
      </c>
      <c r="N361" s="32" t="s">
        <v>1482</v>
      </c>
      <c r="O361" s="32" t="s">
        <v>1459</v>
      </c>
      <c r="P361" s="20" t="s">
        <v>581</v>
      </c>
      <c r="Q361" s="20" t="s">
        <v>581</v>
      </c>
      <c r="R361" s="20"/>
    </row>
    <row r="362" s="10" customFormat="1" ht="24" customHeight="1" spans="1:18">
      <c r="A362" s="18"/>
      <c r="B362" s="18"/>
      <c r="C362" s="18" t="s">
        <v>1483</v>
      </c>
      <c r="D362" s="18"/>
      <c r="E362" s="18"/>
      <c r="F362" s="18"/>
      <c r="G362" s="18"/>
      <c r="H362" s="18"/>
      <c r="I362" s="28" t="s">
        <v>1484</v>
      </c>
      <c r="J362" s="26">
        <f>SUM(J363:J373)</f>
        <v>146.3064</v>
      </c>
      <c r="K362" s="18"/>
      <c r="L362" s="18"/>
      <c r="M362" s="18" t="s">
        <v>1485</v>
      </c>
      <c r="N362" s="27"/>
      <c r="O362" s="27"/>
      <c r="P362" s="18"/>
      <c r="Q362" s="18"/>
      <c r="R362" s="18"/>
    </row>
    <row r="363" s="1" customFormat="1" ht="24" customHeight="1" spans="1:18">
      <c r="A363" s="20">
        <v>1</v>
      </c>
      <c r="B363" s="20" t="s">
        <v>68</v>
      </c>
      <c r="C363" s="20" t="s">
        <v>1453</v>
      </c>
      <c r="D363" s="20" t="s">
        <v>387</v>
      </c>
      <c r="E363" s="20" t="s">
        <v>247</v>
      </c>
      <c r="F363" s="20" t="s">
        <v>1486</v>
      </c>
      <c r="G363" s="30">
        <v>2022.1</v>
      </c>
      <c r="H363" s="20">
        <v>2022.12</v>
      </c>
      <c r="I363" s="32" t="s">
        <v>1487</v>
      </c>
      <c r="J363" s="45">
        <v>1.536</v>
      </c>
      <c r="K363" s="20" t="s">
        <v>198</v>
      </c>
      <c r="L363" s="20" t="s">
        <v>1488</v>
      </c>
      <c r="M363" s="31" t="s">
        <v>1489</v>
      </c>
      <c r="N363" s="32" t="s">
        <v>1490</v>
      </c>
      <c r="O363" s="32" t="s">
        <v>1459</v>
      </c>
      <c r="P363" s="32" t="s">
        <v>581</v>
      </c>
      <c r="Q363" s="32" t="s">
        <v>581</v>
      </c>
      <c r="R363" s="20"/>
    </row>
    <row r="364" s="1" customFormat="1" ht="24" customHeight="1" spans="1:18">
      <c r="A364" s="20">
        <v>2</v>
      </c>
      <c r="B364" s="20" t="s">
        <v>68</v>
      </c>
      <c r="C364" s="20" t="s">
        <v>1453</v>
      </c>
      <c r="D364" s="20" t="s">
        <v>387</v>
      </c>
      <c r="E364" s="20" t="s">
        <v>247</v>
      </c>
      <c r="F364" s="20" t="s">
        <v>1355</v>
      </c>
      <c r="G364" s="30">
        <v>2022.1</v>
      </c>
      <c r="H364" s="20">
        <v>2022.12</v>
      </c>
      <c r="I364" s="32" t="s">
        <v>1491</v>
      </c>
      <c r="J364" s="45">
        <v>9.5268</v>
      </c>
      <c r="K364" s="20" t="s">
        <v>198</v>
      </c>
      <c r="L364" s="20" t="s">
        <v>1488</v>
      </c>
      <c r="M364" s="31" t="s">
        <v>1492</v>
      </c>
      <c r="N364" s="32" t="s">
        <v>1490</v>
      </c>
      <c r="O364" s="32" t="s">
        <v>1459</v>
      </c>
      <c r="P364" s="32" t="s">
        <v>581</v>
      </c>
      <c r="Q364" s="32" t="s">
        <v>581</v>
      </c>
      <c r="R364" s="20"/>
    </row>
    <row r="365" s="1" customFormat="1" ht="24" customHeight="1" spans="1:18">
      <c r="A365" s="20">
        <v>3</v>
      </c>
      <c r="B365" s="20" t="s">
        <v>68</v>
      </c>
      <c r="C365" s="20" t="s">
        <v>1453</v>
      </c>
      <c r="D365" s="20" t="s">
        <v>387</v>
      </c>
      <c r="E365" s="20" t="s">
        <v>146</v>
      </c>
      <c r="F365" s="20" t="s">
        <v>1479</v>
      </c>
      <c r="G365" s="30">
        <v>2022.1</v>
      </c>
      <c r="H365" s="20">
        <v>2022.12</v>
      </c>
      <c r="I365" s="32" t="s">
        <v>1493</v>
      </c>
      <c r="J365" s="45">
        <v>58.866</v>
      </c>
      <c r="K365" s="20" t="s">
        <v>198</v>
      </c>
      <c r="L365" s="20" t="s">
        <v>1488</v>
      </c>
      <c r="M365" s="31" t="s">
        <v>1494</v>
      </c>
      <c r="N365" s="32" t="s">
        <v>1495</v>
      </c>
      <c r="O365" s="32" t="s">
        <v>1459</v>
      </c>
      <c r="P365" s="32" t="s">
        <v>581</v>
      </c>
      <c r="Q365" s="32" t="s">
        <v>581</v>
      </c>
      <c r="R365" s="20"/>
    </row>
    <row r="366" s="1" customFormat="1" ht="24" customHeight="1" spans="1:18">
      <c r="A366" s="20">
        <v>4</v>
      </c>
      <c r="B366" s="20" t="s">
        <v>68</v>
      </c>
      <c r="C366" s="20" t="s">
        <v>1453</v>
      </c>
      <c r="D366" s="20" t="s">
        <v>387</v>
      </c>
      <c r="E366" s="20" t="s">
        <v>146</v>
      </c>
      <c r="F366" s="20" t="s">
        <v>1463</v>
      </c>
      <c r="G366" s="30">
        <v>2022.1</v>
      </c>
      <c r="H366" s="20">
        <v>2022.12</v>
      </c>
      <c r="I366" s="32" t="s">
        <v>1496</v>
      </c>
      <c r="J366" s="45">
        <v>12.5832</v>
      </c>
      <c r="K366" s="20" t="s">
        <v>198</v>
      </c>
      <c r="L366" s="20" t="s">
        <v>1488</v>
      </c>
      <c r="M366" s="31" t="s">
        <v>1497</v>
      </c>
      <c r="N366" s="32" t="s">
        <v>1498</v>
      </c>
      <c r="O366" s="32" t="s">
        <v>1459</v>
      </c>
      <c r="P366" s="32" t="s">
        <v>581</v>
      </c>
      <c r="Q366" s="32" t="s">
        <v>581</v>
      </c>
      <c r="R366" s="20"/>
    </row>
    <row r="367" s="1" customFormat="1" ht="24" customHeight="1" spans="1:18">
      <c r="A367" s="20">
        <v>5</v>
      </c>
      <c r="B367" s="20" t="s">
        <v>68</v>
      </c>
      <c r="C367" s="20" t="s">
        <v>1453</v>
      </c>
      <c r="D367" s="20" t="s">
        <v>387</v>
      </c>
      <c r="E367" s="20" t="s">
        <v>146</v>
      </c>
      <c r="F367" s="20" t="s">
        <v>1466</v>
      </c>
      <c r="G367" s="30">
        <v>2022.1</v>
      </c>
      <c r="H367" s="20">
        <v>2022.12</v>
      </c>
      <c r="I367" s="32" t="s">
        <v>1499</v>
      </c>
      <c r="J367" s="45">
        <v>1.5624</v>
      </c>
      <c r="K367" s="20" t="s">
        <v>198</v>
      </c>
      <c r="L367" s="20" t="s">
        <v>1488</v>
      </c>
      <c r="M367" s="31" t="s">
        <v>1500</v>
      </c>
      <c r="N367" s="32" t="s">
        <v>1501</v>
      </c>
      <c r="O367" s="32" t="s">
        <v>1459</v>
      </c>
      <c r="P367" s="32" t="s">
        <v>581</v>
      </c>
      <c r="Q367" s="32" t="s">
        <v>581</v>
      </c>
      <c r="R367" s="20"/>
    </row>
    <row r="368" s="1" customFormat="1" ht="24" customHeight="1" spans="1:18">
      <c r="A368" s="20">
        <v>6</v>
      </c>
      <c r="B368" s="20" t="s">
        <v>68</v>
      </c>
      <c r="C368" s="20" t="s">
        <v>1453</v>
      </c>
      <c r="D368" s="20" t="s">
        <v>387</v>
      </c>
      <c r="E368" s="20" t="s">
        <v>146</v>
      </c>
      <c r="F368" s="20" t="s">
        <v>209</v>
      </c>
      <c r="G368" s="30">
        <v>2022.1</v>
      </c>
      <c r="H368" s="20">
        <v>2022.12</v>
      </c>
      <c r="I368" s="32" t="s">
        <v>1502</v>
      </c>
      <c r="J368" s="45">
        <v>1.44</v>
      </c>
      <c r="K368" s="20" t="s">
        <v>198</v>
      </c>
      <c r="L368" s="20" t="s">
        <v>1488</v>
      </c>
      <c r="M368" s="31" t="s">
        <v>1503</v>
      </c>
      <c r="N368" s="32" t="s">
        <v>1490</v>
      </c>
      <c r="O368" s="32" t="s">
        <v>1459</v>
      </c>
      <c r="P368" s="32" t="s">
        <v>581</v>
      </c>
      <c r="Q368" s="32" t="s">
        <v>581</v>
      </c>
      <c r="R368" s="20"/>
    </row>
    <row r="369" s="1" customFormat="1" ht="24" customHeight="1" spans="1:18">
      <c r="A369" s="20">
        <v>7</v>
      </c>
      <c r="B369" s="20" t="s">
        <v>68</v>
      </c>
      <c r="C369" s="20" t="s">
        <v>1453</v>
      </c>
      <c r="D369" s="20" t="s">
        <v>387</v>
      </c>
      <c r="E369" s="20" t="s">
        <v>146</v>
      </c>
      <c r="F369" s="20" t="s">
        <v>1504</v>
      </c>
      <c r="G369" s="30">
        <v>2022.1</v>
      </c>
      <c r="H369" s="20">
        <v>2022.12</v>
      </c>
      <c r="I369" s="32" t="s">
        <v>1505</v>
      </c>
      <c r="J369" s="45">
        <v>11.496</v>
      </c>
      <c r="K369" s="20" t="s">
        <v>198</v>
      </c>
      <c r="L369" s="20" t="s">
        <v>1488</v>
      </c>
      <c r="M369" s="31" t="s">
        <v>1506</v>
      </c>
      <c r="N369" s="32" t="s">
        <v>1507</v>
      </c>
      <c r="O369" s="32" t="s">
        <v>1459</v>
      </c>
      <c r="P369" s="32" t="s">
        <v>581</v>
      </c>
      <c r="Q369" s="32" t="s">
        <v>581</v>
      </c>
      <c r="R369" s="20"/>
    </row>
    <row r="370" s="1" customFormat="1" ht="24" customHeight="1" spans="1:18">
      <c r="A370" s="20">
        <v>8</v>
      </c>
      <c r="B370" s="20" t="s">
        <v>68</v>
      </c>
      <c r="C370" s="20" t="s">
        <v>1453</v>
      </c>
      <c r="D370" s="20" t="s">
        <v>387</v>
      </c>
      <c r="E370" s="20" t="s">
        <v>234</v>
      </c>
      <c r="F370" s="20" t="s">
        <v>1142</v>
      </c>
      <c r="G370" s="30">
        <v>2022.1</v>
      </c>
      <c r="H370" s="20">
        <v>2022.12</v>
      </c>
      <c r="I370" s="32" t="s">
        <v>1508</v>
      </c>
      <c r="J370" s="45">
        <v>18</v>
      </c>
      <c r="K370" s="20" t="s">
        <v>198</v>
      </c>
      <c r="L370" s="20" t="s">
        <v>1488</v>
      </c>
      <c r="M370" s="31" t="s">
        <v>1509</v>
      </c>
      <c r="N370" s="32" t="s">
        <v>1510</v>
      </c>
      <c r="O370" s="32" t="s">
        <v>1459</v>
      </c>
      <c r="P370" s="32" t="s">
        <v>581</v>
      </c>
      <c r="Q370" s="32" t="s">
        <v>581</v>
      </c>
      <c r="R370" s="20"/>
    </row>
    <row r="371" s="1" customFormat="1" ht="24" customHeight="1" spans="1:18">
      <c r="A371" s="20">
        <v>9</v>
      </c>
      <c r="B371" s="20" t="s">
        <v>68</v>
      </c>
      <c r="C371" s="20" t="s">
        <v>1453</v>
      </c>
      <c r="D371" s="20" t="s">
        <v>387</v>
      </c>
      <c r="E371" s="20" t="s">
        <v>234</v>
      </c>
      <c r="F371" s="20" t="s">
        <v>1511</v>
      </c>
      <c r="G371" s="30">
        <v>2022.1</v>
      </c>
      <c r="H371" s="20">
        <v>2022.12</v>
      </c>
      <c r="I371" s="32" t="s">
        <v>1512</v>
      </c>
      <c r="J371" s="45">
        <v>0.36</v>
      </c>
      <c r="K371" s="20" t="s">
        <v>198</v>
      </c>
      <c r="L371" s="20" t="s">
        <v>1488</v>
      </c>
      <c r="M371" s="31" t="s">
        <v>1513</v>
      </c>
      <c r="N371" s="32" t="s">
        <v>1514</v>
      </c>
      <c r="O371" s="32" t="s">
        <v>1459</v>
      </c>
      <c r="P371" s="32" t="s">
        <v>581</v>
      </c>
      <c r="Q371" s="32" t="s">
        <v>581</v>
      </c>
      <c r="R371" s="20"/>
    </row>
    <row r="372" s="1" customFormat="1" ht="24" customHeight="1" spans="1:18">
      <c r="A372" s="20">
        <v>10</v>
      </c>
      <c r="B372" s="20" t="s">
        <v>68</v>
      </c>
      <c r="C372" s="20" t="s">
        <v>1453</v>
      </c>
      <c r="D372" s="20" t="s">
        <v>387</v>
      </c>
      <c r="E372" s="20" t="s">
        <v>234</v>
      </c>
      <c r="F372" s="20" t="s">
        <v>241</v>
      </c>
      <c r="G372" s="30">
        <v>2022.1</v>
      </c>
      <c r="H372" s="20">
        <v>2022.12</v>
      </c>
      <c r="I372" s="32" t="s">
        <v>1515</v>
      </c>
      <c r="J372" s="45">
        <v>0.936</v>
      </c>
      <c r="K372" s="20" t="s">
        <v>198</v>
      </c>
      <c r="L372" s="20" t="s">
        <v>1488</v>
      </c>
      <c r="M372" s="31" t="s">
        <v>1516</v>
      </c>
      <c r="N372" s="32" t="s">
        <v>1517</v>
      </c>
      <c r="O372" s="32" t="s">
        <v>1459</v>
      </c>
      <c r="P372" s="32" t="s">
        <v>581</v>
      </c>
      <c r="Q372" s="32" t="s">
        <v>581</v>
      </c>
      <c r="R372" s="20"/>
    </row>
    <row r="373" s="1" customFormat="1" ht="24" customHeight="1" spans="1:18">
      <c r="A373" s="20">
        <v>11</v>
      </c>
      <c r="B373" s="20" t="s">
        <v>68</v>
      </c>
      <c r="C373" s="20" t="s">
        <v>1453</v>
      </c>
      <c r="D373" s="20" t="s">
        <v>387</v>
      </c>
      <c r="E373" s="20" t="s">
        <v>234</v>
      </c>
      <c r="F373" s="20" t="s">
        <v>1473</v>
      </c>
      <c r="G373" s="30">
        <v>2022.1</v>
      </c>
      <c r="H373" s="20">
        <v>2022.12</v>
      </c>
      <c r="I373" s="32" t="s">
        <v>1518</v>
      </c>
      <c r="J373" s="45">
        <v>30</v>
      </c>
      <c r="K373" s="20" t="s">
        <v>198</v>
      </c>
      <c r="L373" s="20" t="s">
        <v>1488</v>
      </c>
      <c r="M373" s="31" t="s">
        <v>1506</v>
      </c>
      <c r="N373" s="32" t="s">
        <v>1507</v>
      </c>
      <c r="O373" s="32" t="s">
        <v>1459</v>
      </c>
      <c r="P373" s="32" t="s">
        <v>581</v>
      </c>
      <c r="Q373" s="32" t="s">
        <v>581</v>
      </c>
      <c r="R373" s="20"/>
    </row>
    <row r="374" s="10" customFormat="1" ht="24" customHeight="1" spans="1:18">
      <c r="A374" s="18"/>
      <c r="B374" s="18"/>
      <c r="C374" s="18" t="s">
        <v>1519</v>
      </c>
      <c r="D374" s="18"/>
      <c r="E374" s="18"/>
      <c r="F374" s="18"/>
      <c r="G374" s="26"/>
      <c r="H374" s="18"/>
      <c r="I374" s="27" t="s">
        <v>1520</v>
      </c>
      <c r="J374" s="62">
        <f>SUM(J375:J382)</f>
        <v>452.073</v>
      </c>
      <c r="K374" s="18"/>
      <c r="L374" s="18"/>
      <c r="M374" s="18" t="s">
        <v>1521</v>
      </c>
      <c r="N374" s="27"/>
      <c r="O374" s="27"/>
      <c r="P374" s="27"/>
      <c r="Q374" s="27"/>
      <c r="R374" s="18"/>
    </row>
    <row r="375" s="1" customFormat="1" ht="24" customHeight="1" spans="1:18">
      <c r="A375" s="20">
        <v>1</v>
      </c>
      <c r="B375" s="20" t="s">
        <v>68</v>
      </c>
      <c r="C375" s="20" t="s">
        <v>68</v>
      </c>
      <c r="D375" s="20" t="s">
        <v>1522</v>
      </c>
      <c r="E375" s="20" t="s">
        <v>146</v>
      </c>
      <c r="F375" s="20"/>
      <c r="G375" s="30">
        <v>2022.9</v>
      </c>
      <c r="H375" s="20">
        <v>2022.12</v>
      </c>
      <c r="I375" s="32" t="s">
        <v>1523</v>
      </c>
      <c r="J375" s="45">
        <v>81.7365</v>
      </c>
      <c r="K375" s="20" t="s">
        <v>198</v>
      </c>
      <c r="L375" s="20" t="s">
        <v>1524</v>
      </c>
      <c r="M375" s="31" t="s">
        <v>1525</v>
      </c>
      <c r="N375" s="32" t="s">
        <v>1526</v>
      </c>
      <c r="O375" s="32" t="s">
        <v>1527</v>
      </c>
      <c r="P375" s="32" t="s">
        <v>581</v>
      </c>
      <c r="Q375" s="32" t="s">
        <v>1528</v>
      </c>
      <c r="R375" s="20"/>
    </row>
    <row r="376" s="1" customFormat="1" ht="24" customHeight="1" spans="1:18">
      <c r="A376" s="20">
        <v>2</v>
      </c>
      <c r="B376" s="20" t="s">
        <v>68</v>
      </c>
      <c r="C376" s="20" t="s">
        <v>68</v>
      </c>
      <c r="D376" s="20" t="s">
        <v>1522</v>
      </c>
      <c r="E376" s="20" t="s">
        <v>333</v>
      </c>
      <c r="F376" s="20"/>
      <c r="G376" s="30">
        <v>2022.9</v>
      </c>
      <c r="H376" s="20">
        <v>2022.12</v>
      </c>
      <c r="I376" s="32" t="s">
        <v>1529</v>
      </c>
      <c r="J376" s="45">
        <v>87.7643</v>
      </c>
      <c r="K376" s="20" t="s">
        <v>198</v>
      </c>
      <c r="L376" s="20" t="s">
        <v>1524</v>
      </c>
      <c r="M376" s="31" t="s">
        <v>1530</v>
      </c>
      <c r="N376" s="32" t="s">
        <v>1526</v>
      </c>
      <c r="O376" s="32" t="s">
        <v>1527</v>
      </c>
      <c r="P376" s="32" t="s">
        <v>581</v>
      </c>
      <c r="Q376" s="32" t="s">
        <v>1531</v>
      </c>
      <c r="R376" s="20"/>
    </row>
    <row r="377" s="1" customFormat="1" ht="24" customHeight="1" spans="1:18">
      <c r="A377" s="20">
        <v>3</v>
      </c>
      <c r="B377" s="20" t="s">
        <v>68</v>
      </c>
      <c r="C377" s="20" t="s">
        <v>68</v>
      </c>
      <c r="D377" s="20" t="s">
        <v>1522</v>
      </c>
      <c r="E377" s="20" t="s">
        <v>436</v>
      </c>
      <c r="F377" s="20"/>
      <c r="G377" s="30">
        <v>2022.9</v>
      </c>
      <c r="H377" s="20">
        <v>2022.12</v>
      </c>
      <c r="I377" s="32" t="s">
        <v>1532</v>
      </c>
      <c r="J377" s="45">
        <v>209.1041</v>
      </c>
      <c r="K377" s="20" t="s">
        <v>198</v>
      </c>
      <c r="L377" s="20" t="s">
        <v>1524</v>
      </c>
      <c r="M377" s="31" t="s">
        <v>1533</v>
      </c>
      <c r="N377" s="32" t="s">
        <v>1526</v>
      </c>
      <c r="O377" s="32" t="s">
        <v>1527</v>
      </c>
      <c r="P377" s="32" t="s">
        <v>581</v>
      </c>
      <c r="Q377" s="32" t="s">
        <v>1534</v>
      </c>
      <c r="R377" s="20"/>
    </row>
    <row r="378" s="1" customFormat="1" ht="24" customHeight="1" spans="1:18">
      <c r="A378" s="20">
        <v>4</v>
      </c>
      <c r="B378" s="20" t="s">
        <v>68</v>
      </c>
      <c r="C378" s="20" t="s">
        <v>68</v>
      </c>
      <c r="D378" s="20" t="s">
        <v>1522</v>
      </c>
      <c r="E378" s="20" t="s">
        <v>234</v>
      </c>
      <c r="F378" s="20"/>
      <c r="G378" s="30">
        <v>2022.9</v>
      </c>
      <c r="H378" s="20">
        <v>2022.12</v>
      </c>
      <c r="I378" s="32" t="s">
        <v>1535</v>
      </c>
      <c r="J378" s="45">
        <v>23.3968</v>
      </c>
      <c r="K378" s="20" t="s">
        <v>198</v>
      </c>
      <c r="L378" s="20" t="s">
        <v>1524</v>
      </c>
      <c r="M378" s="31" t="s">
        <v>1536</v>
      </c>
      <c r="N378" s="32" t="s">
        <v>1526</v>
      </c>
      <c r="O378" s="32" t="s">
        <v>1527</v>
      </c>
      <c r="P378" s="32" t="s">
        <v>581</v>
      </c>
      <c r="Q378" s="32" t="s">
        <v>1537</v>
      </c>
      <c r="R378" s="20"/>
    </row>
    <row r="379" s="1" customFormat="1" ht="24" customHeight="1" spans="1:18">
      <c r="A379" s="20">
        <v>5</v>
      </c>
      <c r="B379" s="20" t="s">
        <v>68</v>
      </c>
      <c r="C379" s="20" t="s">
        <v>68</v>
      </c>
      <c r="D379" s="20" t="s">
        <v>1522</v>
      </c>
      <c r="E379" s="20" t="s">
        <v>155</v>
      </c>
      <c r="F379" s="20"/>
      <c r="G379" s="30">
        <v>2022.9</v>
      </c>
      <c r="H379" s="20">
        <v>2022.12</v>
      </c>
      <c r="I379" s="32" t="s">
        <v>1538</v>
      </c>
      <c r="J379" s="45">
        <v>35.1382</v>
      </c>
      <c r="K379" s="20" t="s">
        <v>198</v>
      </c>
      <c r="L379" s="20" t="s">
        <v>1524</v>
      </c>
      <c r="M379" s="31" t="s">
        <v>1539</v>
      </c>
      <c r="N379" s="32" t="s">
        <v>1526</v>
      </c>
      <c r="O379" s="32" t="s">
        <v>1527</v>
      </c>
      <c r="P379" s="32" t="s">
        <v>581</v>
      </c>
      <c r="Q379" s="32" t="s">
        <v>1540</v>
      </c>
      <c r="R379" s="20"/>
    </row>
    <row r="380" s="1" customFormat="1" ht="24" customHeight="1" spans="1:18">
      <c r="A380" s="20">
        <v>6</v>
      </c>
      <c r="B380" s="20" t="s">
        <v>68</v>
      </c>
      <c r="C380" s="20" t="s">
        <v>68</v>
      </c>
      <c r="D380" s="20" t="s">
        <v>1522</v>
      </c>
      <c r="E380" s="20" t="s">
        <v>247</v>
      </c>
      <c r="F380" s="20"/>
      <c r="G380" s="30">
        <v>2022.9</v>
      </c>
      <c r="H380" s="20">
        <v>2022.12</v>
      </c>
      <c r="I380" s="32" t="s">
        <v>1541</v>
      </c>
      <c r="J380" s="45">
        <v>8.4491</v>
      </c>
      <c r="K380" s="20" t="s">
        <v>198</v>
      </c>
      <c r="L380" s="20" t="s">
        <v>1524</v>
      </c>
      <c r="M380" s="31" t="s">
        <v>1542</v>
      </c>
      <c r="N380" s="32" t="s">
        <v>1526</v>
      </c>
      <c r="O380" s="32" t="s">
        <v>1527</v>
      </c>
      <c r="P380" s="32" t="s">
        <v>581</v>
      </c>
      <c r="Q380" s="32" t="s">
        <v>1543</v>
      </c>
      <c r="R380" s="20"/>
    </row>
    <row r="381" s="1" customFormat="1" ht="24" customHeight="1" spans="1:18">
      <c r="A381" s="20">
        <v>7</v>
      </c>
      <c r="B381" s="20" t="s">
        <v>68</v>
      </c>
      <c r="C381" s="20" t="s">
        <v>68</v>
      </c>
      <c r="D381" s="20" t="s">
        <v>1522</v>
      </c>
      <c r="E381" s="20" t="s">
        <v>162</v>
      </c>
      <c r="F381" s="20"/>
      <c r="G381" s="30">
        <v>2022.9</v>
      </c>
      <c r="H381" s="20">
        <v>2022.12</v>
      </c>
      <c r="I381" s="32" t="s">
        <v>1544</v>
      </c>
      <c r="J381" s="45">
        <v>4.7335</v>
      </c>
      <c r="K381" s="20" t="s">
        <v>198</v>
      </c>
      <c r="L381" s="20" t="s">
        <v>1524</v>
      </c>
      <c r="M381" s="31" t="s">
        <v>1409</v>
      </c>
      <c r="N381" s="32" t="s">
        <v>1526</v>
      </c>
      <c r="O381" s="32" t="s">
        <v>1527</v>
      </c>
      <c r="P381" s="32" t="s">
        <v>581</v>
      </c>
      <c r="Q381" s="32" t="s">
        <v>1545</v>
      </c>
      <c r="R381" s="20"/>
    </row>
    <row r="382" s="1" customFormat="1" ht="24" customHeight="1" spans="1:18">
      <c r="A382" s="20">
        <v>8</v>
      </c>
      <c r="B382" s="20" t="s">
        <v>68</v>
      </c>
      <c r="C382" s="20" t="s">
        <v>68</v>
      </c>
      <c r="D382" s="20" t="s">
        <v>1522</v>
      </c>
      <c r="E382" s="20" t="s">
        <v>169</v>
      </c>
      <c r="F382" s="20"/>
      <c r="G382" s="30">
        <v>2022.9</v>
      </c>
      <c r="H382" s="20">
        <v>2022.12</v>
      </c>
      <c r="I382" s="32" t="s">
        <v>1546</v>
      </c>
      <c r="J382" s="45">
        <v>1.7505</v>
      </c>
      <c r="K382" s="20" t="s">
        <v>198</v>
      </c>
      <c r="L382" s="20" t="s">
        <v>1524</v>
      </c>
      <c r="M382" s="31" t="s">
        <v>1351</v>
      </c>
      <c r="N382" s="32" t="s">
        <v>1526</v>
      </c>
      <c r="O382" s="32" t="s">
        <v>1527</v>
      </c>
      <c r="P382" s="32" t="s">
        <v>581</v>
      </c>
      <c r="Q382" s="32" t="s">
        <v>1547</v>
      </c>
      <c r="R382" s="20"/>
    </row>
    <row r="383" s="1" customFormat="1" ht="28" customHeight="1" spans="1:18">
      <c r="A383" s="18" t="s">
        <v>66</v>
      </c>
      <c r="B383" s="60"/>
      <c r="C383" s="60" t="s">
        <v>99</v>
      </c>
      <c r="D383" s="60"/>
      <c r="E383" s="60"/>
      <c r="F383" s="60"/>
      <c r="G383" s="51"/>
      <c r="H383" s="51"/>
      <c r="I383" s="63" t="s">
        <v>1548</v>
      </c>
      <c r="J383" s="56">
        <v>828</v>
      </c>
      <c r="K383" s="51"/>
      <c r="L383" s="51"/>
      <c r="M383" s="51" t="s">
        <v>1549</v>
      </c>
      <c r="N383" s="57"/>
      <c r="O383" s="57"/>
      <c r="P383" s="51"/>
      <c r="Q383" s="60"/>
      <c r="R383" s="63"/>
    </row>
    <row r="384" s="1" customFormat="1" ht="24" customHeight="1" spans="1:18">
      <c r="A384" s="59">
        <v>1</v>
      </c>
      <c r="B384" s="59" t="s">
        <v>68</v>
      </c>
      <c r="C384" s="59" t="s">
        <v>1550</v>
      </c>
      <c r="D384" s="59" t="s">
        <v>387</v>
      </c>
      <c r="E384" s="59" t="s">
        <v>436</v>
      </c>
      <c r="F384" s="59"/>
      <c r="G384" s="21">
        <v>2022.1</v>
      </c>
      <c r="H384" s="21">
        <v>2022.12</v>
      </c>
      <c r="I384" s="36" t="s">
        <v>1551</v>
      </c>
      <c r="J384" s="35">
        <v>180</v>
      </c>
      <c r="K384" s="20" t="s">
        <v>198</v>
      </c>
      <c r="L384" s="21" t="s">
        <v>1552</v>
      </c>
      <c r="M384" s="46" t="s">
        <v>1553</v>
      </c>
      <c r="N384" s="36" t="s">
        <v>1554</v>
      </c>
      <c r="O384" s="36" t="s">
        <v>1555</v>
      </c>
      <c r="P384" s="21" t="s">
        <v>581</v>
      </c>
      <c r="Q384" s="59" t="s">
        <v>1556</v>
      </c>
      <c r="R384" s="59"/>
    </row>
    <row r="385" s="1" customFormat="1" ht="24" customHeight="1" spans="1:18">
      <c r="A385" s="59">
        <v>2</v>
      </c>
      <c r="B385" s="59" t="s">
        <v>68</v>
      </c>
      <c r="C385" s="59" t="s">
        <v>1550</v>
      </c>
      <c r="D385" s="59" t="s">
        <v>387</v>
      </c>
      <c r="E385" s="59" t="s">
        <v>162</v>
      </c>
      <c r="F385" s="59"/>
      <c r="G385" s="21">
        <v>2022.1</v>
      </c>
      <c r="H385" s="21">
        <v>2022.12</v>
      </c>
      <c r="I385" s="36" t="s">
        <v>1557</v>
      </c>
      <c r="J385" s="35">
        <v>150</v>
      </c>
      <c r="K385" s="20" t="s">
        <v>198</v>
      </c>
      <c r="L385" s="21" t="s">
        <v>1552</v>
      </c>
      <c r="M385" s="46" t="s">
        <v>1558</v>
      </c>
      <c r="N385" s="36" t="s">
        <v>1559</v>
      </c>
      <c r="O385" s="36" t="s">
        <v>1555</v>
      </c>
      <c r="P385" s="21" t="s">
        <v>581</v>
      </c>
      <c r="Q385" s="59" t="s">
        <v>1556</v>
      </c>
      <c r="R385" s="59"/>
    </row>
    <row r="386" s="1" customFormat="1" ht="24" customHeight="1" spans="1:18">
      <c r="A386" s="59">
        <v>3</v>
      </c>
      <c r="B386" s="59" t="s">
        <v>68</v>
      </c>
      <c r="C386" s="59" t="s">
        <v>1550</v>
      </c>
      <c r="D386" s="59" t="s">
        <v>387</v>
      </c>
      <c r="E386" s="59" t="s">
        <v>176</v>
      </c>
      <c r="F386" s="59"/>
      <c r="G386" s="21">
        <v>2022.1</v>
      </c>
      <c r="H386" s="21">
        <v>2022.12</v>
      </c>
      <c r="I386" s="36" t="s">
        <v>1560</v>
      </c>
      <c r="J386" s="35">
        <v>48</v>
      </c>
      <c r="K386" s="20" t="s">
        <v>198</v>
      </c>
      <c r="L386" s="21" t="s">
        <v>1552</v>
      </c>
      <c r="M386" s="46" t="s">
        <v>1433</v>
      </c>
      <c r="N386" s="36" t="s">
        <v>1561</v>
      </c>
      <c r="O386" s="36" t="s">
        <v>1555</v>
      </c>
      <c r="P386" s="21" t="s">
        <v>581</v>
      </c>
      <c r="Q386" s="59" t="s">
        <v>1556</v>
      </c>
      <c r="R386" s="59"/>
    </row>
    <row r="387" s="1" customFormat="1" ht="47" customHeight="1" spans="1:18">
      <c r="A387" s="59">
        <v>4</v>
      </c>
      <c r="B387" s="59" t="s">
        <v>68</v>
      </c>
      <c r="C387" s="59" t="s">
        <v>1550</v>
      </c>
      <c r="D387" s="59" t="s">
        <v>387</v>
      </c>
      <c r="E387" s="59" t="s">
        <v>183</v>
      </c>
      <c r="F387" s="59"/>
      <c r="G387" s="21">
        <v>2022.1</v>
      </c>
      <c r="H387" s="21">
        <v>2022.12</v>
      </c>
      <c r="I387" s="36" t="s">
        <v>1562</v>
      </c>
      <c r="J387" s="35">
        <v>30</v>
      </c>
      <c r="K387" s="20" t="s">
        <v>198</v>
      </c>
      <c r="L387" s="21" t="s">
        <v>1552</v>
      </c>
      <c r="M387" s="46" t="s">
        <v>1563</v>
      </c>
      <c r="N387" s="36" t="s">
        <v>1564</v>
      </c>
      <c r="O387" s="36" t="s">
        <v>1555</v>
      </c>
      <c r="P387" s="21" t="s">
        <v>581</v>
      </c>
      <c r="Q387" s="59" t="s">
        <v>1556</v>
      </c>
      <c r="R387" s="59"/>
    </row>
    <row r="388" s="1" customFormat="1" ht="24" customHeight="1" spans="1:18">
      <c r="A388" s="59">
        <v>5</v>
      </c>
      <c r="B388" s="59" t="s">
        <v>68</v>
      </c>
      <c r="C388" s="59" t="s">
        <v>1550</v>
      </c>
      <c r="D388" s="59" t="s">
        <v>387</v>
      </c>
      <c r="E388" s="59" t="s">
        <v>234</v>
      </c>
      <c r="F388" s="59"/>
      <c r="G388" s="21">
        <v>2022.1</v>
      </c>
      <c r="H388" s="21">
        <v>2022.12</v>
      </c>
      <c r="I388" s="36" t="s">
        <v>1565</v>
      </c>
      <c r="J388" s="35">
        <v>36</v>
      </c>
      <c r="K388" s="20" t="s">
        <v>198</v>
      </c>
      <c r="L388" s="21" t="s">
        <v>1552</v>
      </c>
      <c r="M388" s="46" t="s">
        <v>1433</v>
      </c>
      <c r="N388" s="36" t="s">
        <v>1561</v>
      </c>
      <c r="O388" s="36" t="s">
        <v>1555</v>
      </c>
      <c r="P388" s="21" t="s">
        <v>581</v>
      </c>
      <c r="Q388" s="59" t="s">
        <v>1556</v>
      </c>
      <c r="R388" s="59"/>
    </row>
    <row r="389" s="1" customFormat="1" ht="31.5" spans="1:18">
      <c r="A389" s="59">
        <v>6</v>
      </c>
      <c r="B389" s="59" t="s">
        <v>68</v>
      </c>
      <c r="C389" s="59" t="s">
        <v>1550</v>
      </c>
      <c r="D389" s="59" t="s">
        <v>387</v>
      </c>
      <c r="E389" s="59" t="s">
        <v>155</v>
      </c>
      <c r="F389" s="59"/>
      <c r="G389" s="21">
        <v>2022.1</v>
      </c>
      <c r="H389" s="21">
        <v>2022.12</v>
      </c>
      <c r="I389" s="36" t="s">
        <v>1560</v>
      </c>
      <c r="J389" s="35">
        <v>48</v>
      </c>
      <c r="K389" s="20" t="s">
        <v>198</v>
      </c>
      <c r="L389" s="21" t="s">
        <v>1552</v>
      </c>
      <c r="M389" s="46" t="s">
        <v>1566</v>
      </c>
      <c r="N389" s="36" t="s">
        <v>1567</v>
      </c>
      <c r="O389" s="36" t="s">
        <v>1555</v>
      </c>
      <c r="P389" s="21" t="s">
        <v>581</v>
      </c>
      <c r="Q389" s="59" t="s">
        <v>1556</v>
      </c>
      <c r="R389" s="59"/>
    </row>
    <row r="390" s="1" customFormat="1" ht="27" customHeight="1" spans="1:18">
      <c r="A390" s="59">
        <v>7</v>
      </c>
      <c r="B390" s="59" t="s">
        <v>68</v>
      </c>
      <c r="C390" s="59" t="s">
        <v>1550</v>
      </c>
      <c r="D390" s="59" t="s">
        <v>387</v>
      </c>
      <c r="E390" s="59" t="s">
        <v>169</v>
      </c>
      <c r="F390" s="59"/>
      <c r="G390" s="21">
        <v>2022.1</v>
      </c>
      <c r="H390" s="21">
        <v>2022.12</v>
      </c>
      <c r="I390" s="36" t="s">
        <v>1568</v>
      </c>
      <c r="J390" s="35">
        <v>108</v>
      </c>
      <c r="K390" s="20" t="s">
        <v>198</v>
      </c>
      <c r="L390" s="21" t="s">
        <v>1552</v>
      </c>
      <c r="M390" s="46" t="s">
        <v>1569</v>
      </c>
      <c r="N390" s="36" t="s">
        <v>1570</v>
      </c>
      <c r="O390" s="36" t="s">
        <v>1555</v>
      </c>
      <c r="P390" s="21" t="s">
        <v>581</v>
      </c>
      <c r="Q390" s="59" t="s">
        <v>1556</v>
      </c>
      <c r="R390" s="59"/>
    </row>
    <row r="391" s="1" customFormat="1" ht="31.5" spans="1:18">
      <c r="A391" s="59">
        <v>8</v>
      </c>
      <c r="B391" s="59" t="s">
        <v>68</v>
      </c>
      <c r="C391" s="59" t="s">
        <v>1550</v>
      </c>
      <c r="D391" s="59" t="s">
        <v>387</v>
      </c>
      <c r="E391" s="59" t="s">
        <v>146</v>
      </c>
      <c r="F391" s="59"/>
      <c r="G391" s="21">
        <v>2022.1</v>
      </c>
      <c r="H391" s="21">
        <v>2022.12</v>
      </c>
      <c r="I391" s="36" t="s">
        <v>1571</v>
      </c>
      <c r="J391" s="35">
        <v>156</v>
      </c>
      <c r="K391" s="20" t="s">
        <v>198</v>
      </c>
      <c r="L391" s="21" t="s">
        <v>1552</v>
      </c>
      <c r="M391" s="46" t="s">
        <v>1401</v>
      </c>
      <c r="N391" s="36" t="s">
        <v>1572</v>
      </c>
      <c r="O391" s="36" t="s">
        <v>1555</v>
      </c>
      <c r="P391" s="21" t="s">
        <v>581</v>
      </c>
      <c r="Q391" s="59" t="s">
        <v>1556</v>
      </c>
      <c r="R391" s="59"/>
    </row>
    <row r="392" s="1" customFormat="1" ht="24" customHeight="1" spans="1:18">
      <c r="A392" s="59">
        <v>9</v>
      </c>
      <c r="B392" s="59" t="s">
        <v>68</v>
      </c>
      <c r="C392" s="59" t="s">
        <v>1550</v>
      </c>
      <c r="D392" s="59" t="s">
        <v>387</v>
      </c>
      <c r="E392" s="59" t="s">
        <v>215</v>
      </c>
      <c r="F392" s="59"/>
      <c r="G392" s="21">
        <v>2022.1</v>
      </c>
      <c r="H392" s="21">
        <v>2022.12</v>
      </c>
      <c r="I392" s="36" t="s">
        <v>1573</v>
      </c>
      <c r="J392" s="35">
        <v>72</v>
      </c>
      <c r="K392" s="20" t="s">
        <v>198</v>
      </c>
      <c r="L392" s="21" t="s">
        <v>1552</v>
      </c>
      <c r="M392" s="46" t="s">
        <v>1401</v>
      </c>
      <c r="N392" s="36" t="s">
        <v>1574</v>
      </c>
      <c r="O392" s="36" t="s">
        <v>1555</v>
      </c>
      <c r="P392" s="21" t="s">
        <v>581</v>
      </c>
      <c r="Q392" s="59" t="s">
        <v>1556</v>
      </c>
      <c r="R392" s="59"/>
    </row>
    <row r="393" s="1" customFormat="1" ht="24" customHeight="1" spans="1:18">
      <c r="A393" s="18" t="s">
        <v>87</v>
      </c>
      <c r="B393" s="18"/>
      <c r="C393" s="18" t="s">
        <v>100</v>
      </c>
      <c r="D393" s="18"/>
      <c r="E393" s="18"/>
      <c r="F393" s="18"/>
      <c r="G393" s="18"/>
      <c r="H393" s="18"/>
      <c r="I393" s="28" t="s">
        <v>1575</v>
      </c>
      <c r="J393" s="26">
        <f>SUM(J394:J401)</f>
        <v>1852.89</v>
      </c>
      <c r="K393" s="18"/>
      <c r="L393" s="18"/>
      <c r="M393" s="18" t="s">
        <v>159</v>
      </c>
      <c r="N393" s="27"/>
      <c r="O393" s="27"/>
      <c r="P393" s="18"/>
      <c r="Q393" s="18"/>
      <c r="R393" s="18"/>
    </row>
    <row r="394" s="1" customFormat="1" ht="24" customHeight="1" spans="1:18">
      <c r="A394" s="20">
        <v>1</v>
      </c>
      <c r="B394" s="20" t="s">
        <v>68</v>
      </c>
      <c r="C394" s="20" t="s">
        <v>1576</v>
      </c>
      <c r="D394" s="20" t="s">
        <v>387</v>
      </c>
      <c r="E394" s="20" t="s">
        <v>155</v>
      </c>
      <c r="F394" s="20" t="s">
        <v>156</v>
      </c>
      <c r="G394" s="20">
        <v>2022.1</v>
      </c>
      <c r="H394" s="20">
        <v>2022.12</v>
      </c>
      <c r="I394" s="36" t="s">
        <v>1577</v>
      </c>
      <c r="J394" s="30">
        <v>310</v>
      </c>
      <c r="K394" s="20" t="s">
        <v>198</v>
      </c>
      <c r="L394" s="20" t="s">
        <v>1578</v>
      </c>
      <c r="M394" s="31" t="s">
        <v>159</v>
      </c>
      <c r="N394" s="32" t="s">
        <v>1579</v>
      </c>
      <c r="O394" s="32" t="s">
        <v>1580</v>
      </c>
      <c r="P394" s="20" t="s">
        <v>581</v>
      </c>
      <c r="Q394" s="20" t="s">
        <v>581</v>
      </c>
      <c r="R394" s="20"/>
    </row>
    <row r="395" s="1" customFormat="1" ht="53" customHeight="1" spans="1:18">
      <c r="A395" s="20">
        <v>2</v>
      </c>
      <c r="B395" s="20" t="s">
        <v>68</v>
      </c>
      <c r="C395" s="20" t="s">
        <v>1581</v>
      </c>
      <c r="D395" s="20" t="s">
        <v>387</v>
      </c>
      <c r="E395" s="20" t="s">
        <v>1582</v>
      </c>
      <c r="F395" s="20" t="s">
        <v>1583</v>
      </c>
      <c r="G395" s="20">
        <v>2022.1</v>
      </c>
      <c r="H395" s="20">
        <v>2022.12</v>
      </c>
      <c r="I395" s="36" t="s">
        <v>1584</v>
      </c>
      <c r="J395" s="30">
        <v>460</v>
      </c>
      <c r="K395" s="20" t="s">
        <v>198</v>
      </c>
      <c r="L395" s="20" t="s">
        <v>1585</v>
      </c>
      <c r="M395" s="31" t="s">
        <v>1586</v>
      </c>
      <c r="N395" s="32" t="s">
        <v>1587</v>
      </c>
      <c r="O395" s="32" t="s">
        <v>1587</v>
      </c>
      <c r="P395" s="20" t="s">
        <v>581</v>
      </c>
      <c r="Q395" s="20" t="s">
        <v>581</v>
      </c>
      <c r="R395" s="20"/>
    </row>
    <row r="396" s="1" customFormat="1" ht="24" customHeight="1" spans="1:18">
      <c r="A396" s="20">
        <v>3</v>
      </c>
      <c r="B396" s="20" t="s">
        <v>68</v>
      </c>
      <c r="C396" s="20" t="s">
        <v>115</v>
      </c>
      <c r="D396" s="20" t="s">
        <v>145</v>
      </c>
      <c r="E396" s="20" t="s">
        <v>155</v>
      </c>
      <c r="F396" s="20" t="s">
        <v>156</v>
      </c>
      <c r="G396" s="20">
        <v>2022.7</v>
      </c>
      <c r="H396" s="20">
        <v>2022.12</v>
      </c>
      <c r="I396" s="36" t="s">
        <v>1588</v>
      </c>
      <c r="J396" s="30">
        <v>207.89</v>
      </c>
      <c r="K396" s="21" t="s">
        <v>198</v>
      </c>
      <c r="L396" s="20" t="s">
        <v>1589</v>
      </c>
      <c r="M396" s="33" t="s">
        <v>159</v>
      </c>
      <c r="N396" s="32" t="s">
        <v>1590</v>
      </c>
      <c r="O396" s="32" t="s">
        <v>1591</v>
      </c>
      <c r="P396" s="20" t="s">
        <v>581</v>
      </c>
      <c r="Q396" s="20" t="s">
        <v>155</v>
      </c>
      <c r="R396" s="20"/>
    </row>
    <row r="397" s="1" customFormat="1" ht="24" customHeight="1" spans="1:18">
      <c r="A397" s="20">
        <v>4</v>
      </c>
      <c r="B397" s="21" t="s">
        <v>68</v>
      </c>
      <c r="C397" s="21" t="s">
        <v>1592</v>
      </c>
      <c r="D397" s="21" t="s">
        <v>387</v>
      </c>
      <c r="E397" s="21" t="s">
        <v>333</v>
      </c>
      <c r="F397" s="21" t="s">
        <v>1593</v>
      </c>
      <c r="G397" s="20">
        <v>2022.7</v>
      </c>
      <c r="H397" s="21">
        <v>2022.12</v>
      </c>
      <c r="I397" s="34" t="s">
        <v>1594</v>
      </c>
      <c r="J397" s="35">
        <v>40</v>
      </c>
      <c r="K397" s="21" t="s">
        <v>198</v>
      </c>
      <c r="L397" s="21" t="s">
        <v>1595</v>
      </c>
      <c r="M397" s="33" t="s">
        <v>1596</v>
      </c>
      <c r="N397" s="36" t="s">
        <v>1597</v>
      </c>
      <c r="O397" s="36" t="s">
        <v>1598</v>
      </c>
      <c r="P397" s="21" t="s">
        <v>581</v>
      </c>
      <c r="Q397" s="21" t="s">
        <v>333</v>
      </c>
      <c r="R397" s="20"/>
    </row>
    <row r="398" s="1" customFormat="1" ht="24" customHeight="1" spans="1:18">
      <c r="A398" s="20">
        <v>5</v>
      </c>
      <c r="B398" s="21" t="s">
        <v>68</v>
      </c>
      <c r="C398" s="21" t="s">
        <v>1592</v>
      </c>
      <c r="D398" s="21" t="s">
        <v>387</v>
      </c>
      <c r="E398" s="21" t="s">
        <v>155</v>
      </c>
      <c r="F398" s="21" t="s">
        <v>1599</v>
      </c>
      <c r="G398" s="20">
        <v>2022.7</v>
      </c>
      <c r="H398" s="21">
        <v>2022.12</v>
      </c>
      <c r="I398" s="34" t="s">
        <v>1600</v>
      </c>
      <c r="J398" s="35">
        <v>45</v>
      </c>
      <c r="K398" s="21" t="s">
        <v>198</v>
      </c>
      <c r="L398" s="21" t="s">
        <v>1601</v>
      </c>
      <c r="M398" s="33" t="s">
        <v>1602</v>
      </c>
      <c r="N398" s="36" t="s">
        <v>1603</v>
      </c>
      <c r="O398" s="36" t="s">
        <v>1604</v>
      </c>
      <c r="P398" s="21" t="s">
        <v>581</v>
      </c>
      <c r="Q398" s="21" t="s">
        <v>155</v>
      </c>
      <c r="R398" s="20"/>
    </row>
    <row r="399" s="1" customFormat="1" ht="24" customHeight="1" spans="1:18">
      <c r="A399" s="20">
        <v>6</v>
      </c>
      <c r="B399" s="20" t="s">
        <v>68</v>
      </c>
      <c r="C399" s="20" t="s">
        <v>1605</v>
      </c>
      <c r="D399" s="20" t="s">
        <v>387</v>
      </c>
      <c r="E399" s="20" t="s">
        <v>234</v>
      </c>
      <c r="F399" s="20" t="s">
        <v>755</v>
      </c>
      <c r="G399" s="20">
        <v>2022.7</v>
      </c>
      <c r="H399" s="20">
        <v>2022.12</v>
      </c>
      <c r="I399" s="32" t="s">
        <v>1606</v>
      </c>
      <c r="J399" s="30">
        <v>60</v>
      </c>
      <c r="K399" s="21" t="s">
        <v>198</v>
      </c>
      <c r="L399" s="20" t="s">
        <v>1607</v>
      </c>
      <c r="M399" s="33" t="s">
        <v>1608</v>
      </c>
      <c r="N399" s="32" t="s">
        <v>1609</v>
      </c>
      <c r="O399" s="32" t="s">
        <v>1610</v>
      </c>
      <c r="P399" s="20" t="s">
        <v>581</v>
      </c>
      <c r="Q399" s="20" t="s">
        <v>234</v>
      </c>
      <c r="R399" s="20"/>
    </row>
    <row r="400" s="1" customFormat="1" ht="24" customHeight="1" spans="1:18">
      <c r="A400" s="20">
        <v>7</v>
      </c>
      <c r="B400" s="20" t="s">
        <v>68</v>
      </c>
      <c r="C400" s="21" t="s">
        <v>1611</v>
      </c>
      <c r="D400" s="21" t="s">
        <v>387</v>
      </c>
      <c r="E400" s="21" t="s">
        <v>162</v>
      </c>
      <c r="F400" s="21" t="s">
        <v>791</v>
      </c>
      <c r="G400" s="20">
        <v>2022.7</v>
      </c>
      <c r="H400" s="21">
        <v>2022.12</v>
      </c>
      <c r="I400" s="34" t="s">
        <v>1612</v>
      </c>
      <c r="J400" s="35">
        <v>100</v>
      </c>
      <c r="K400" s="21" t="s">
        <v>198</v>
      </c>
      <c r="L400" s="21" t="s">
        <v>1613</v>
      </c>
      <c r="M400" s="33" t="s">
        <v>1614</v>
      </c>
      <c r="N400" s="36" t="s">
        <v>1615</v>
      </c>
      <c r="O400" s="36" t="s">
        <v>1616</v>
      </c>
      <c r="P400" s="21" t="s">
        <v>162</v>
      </c>
      <c r="Q400" s="21" t="s">
        <v>162</v>
      </c>
      <c r="R400" s="20"/>
    </row>
    <row r="401" s="1" customFormat="1" ht="93" customHeight="1" spans="1:18">
      <c r="A401" s="20">
        <v>8</v>
      </c>
      <c r="B401" s="21" t="s">
        <v>68</v>
      </c>
      <c r="C401" s="21" t="s">
        <v>1581</v>
      </c>
      <c r="D401" s="21" t="s">
        <v>387</v>
      </c>
      <c r="E401" s="21" t="s">
        <v>445</v>
      </c>
      <c r="F401" s="21" t="s">
        <v>445</v>
      </c>
      <c r="G401" s="21">
        <v>2022.1</v>
      </c>
      <c r="H401" s="21">
        <v>2022.12</v>
      </c>
      <c r="I401" s="36" t="s">
        <v>1617</v>
      </c>
      <c r="J401" s="35">
        <v>630</v>
      </c>
      <c r="K401" s="46" t="s">
        <v>198</v>
      </c>
      <c r="L401" s="46" t="s">
        <v>1618</v>
      </c>
      <c r="M401" s="46" t="s">
        <v>1619</v>
      </c>
      <c r="N401" s="36" t="s">
        <v>1620</v>
      </c>
      <c r="O401" s="36" t="s">
        <v>1621</v>
      </c>
      <c r="P401" s="21" t="s">
        <v>581</v>
      </c>
      <c r="Q401" s="21" t="s">
        <v>581</v>
      </c>
      <c r="R401" s="21"/>
    </row>
    <row r="402" s="1" customFormat="1" ht="24" customHeight="1" spans="1:18">
      <c r="A402" s="18" t="s">
        <v>89</v>
      </c>
      <c r="B402" s="18"/>
      <c r="C402" s="18" t="s">
        <v>101</v>
      </c>
      <c r="D402" s="51"/>
      <c r="E402" s="51"/>
      <c r="F402" s="51"/>
      <c r="G402" s="51"/>
      <c r="H402" s="51"/>
      <c r="I402" s="55" t="s">
        <v>1622</v>
      </c>
      <c r="J402" s="56">
        <f>SUM(J403:J432)</f>
        <v>2100</v>
      </c>
      <c r="K402" s="64"/>
      <c r="L402" s="64"/>
      <c r="M402" s="65" t="s">
        <v>1623</v>
      </c>
      <c r="N402" s="57"/>
      <c r="O402" s="57"/>
      <c r="P402" s="65"/>
      <c r="Q402" s="65"/>
      <c r="R402" s="20"/>
    </row>
    <row r="403" s="1" customFormat="1" ht="24" customHeight="1" spans="1:18">
      <c r="A403" s="20">
        <v>1</v>
      </c>
      <c r="B403" s="20" t="s">
        <v>1624</v>
      </c>
      <c r="C403" s="20" t="s">
        <v>101</v>
      </c>
      <c r="D403" s="20" t="s">
        <v>387</v>
      </c>
      <c r="E403" s="20" t="s">
        <v>445</v>
      </c>
      <c r="F403" s="20"/>
      <c r="G403" s="20">
        <v>2022.6</v>
      </c>
      <c r="H403" s="20">
        <v>2022.12</v>
      </c>
      <c r="I403" s="29" t="s">
        <v>1625</v>
      </c>
      <c r="J403" s="30">
        <v>1600</v>
      </c>
      <c r="K403" s="20" t="s">
        <v>198</v>
      </c>
      <c r="L403" s="21" t="s">
        <v>1626</v>
      </c>
      <c r="M403" s="61" t="s">
        <v>1627</v>
      </c>
      <c r="N403" s="32" t="s">
        <v>1628</v>
      </c>
      <c r="O403" s="32" t="s">
        <v>1628</v>
      </c>
      <c r="P403" s="20" t="s">
        <v>581</v>
      </c>
      <c r="Q403" s="20" t="s">
        <v>581</v>
      </c>
      <c r="R403" s="20"/>
    </row>
    <row r="404" s="1" customFormat="1" ht="24" customHeight="1" spans="1:18">
      <c r="A404" s="20">
        <v>2</v>
      </c>
      <c r="B404" s="20" t="s">
        <v>1624</v>
      </c>
      <c r="C404" s="20" t="s">
        <v>1629</v>
      </c>
      <c r="D404" s="20" t="s">
        <v>387</v>
      </c>
      <c r="E404" s="20" t="s">
        <v>146</v>
      </c>
      <c r="F404" s="20" t="s">
        <v>147</v>
      </c>
      <c r="G404" s="20">
        <v>2022.6</v>
      </c>
      <c r="H404" s="20">
        <v>2022.12</v>
      </c>
      <c r="I404" s="29" t="s">
        <v>1630</v>
      </c>
      <c r="J404" s="30">
        <v>2.5</v>
      </c>
      <c r="K404" s="21" t="s">
        <v>198</v>
      </c>
      <c r="L404" s="20" t="s">
        <v>1631</v>
      </c>
      <c r="M404" s="61" t="s">
        <v>1632</v>
      </c>
      <c r="N404" s="32" t="s">
        <v>1633</v>
      </c>
      <c r="O404" s="32" t="s">
        <v>1634</v>
      </c>
      <c r="P404" s="20" t="s">
        <v>581</v>
      </c>
      <c r="Q404" s="20" t="s">
        <v>146</v>
      </c>
      <c r="R404" s="20"/>
    </row>
    <row r="405" s="1" customFormat="1" ht="24" customHeight="1" spans="1:18">
      <c r="A405" s="20">
        <v>3</v>
      </c>
      <c r="B405" s="20" t="s">
        <v>1624</v>
      </c>
      <c r="C405" s="20" t="s">
        <v>1629</v>
      </c>
      <c r="D405" s="20" t="s">
        <v>387</v>
      </c>
      <c r="E405" s="20" t="s">
        <v>146</v>
      </c>
      <c r="F405" s="20" t="s">
        <v>760</v>
      </c>
      <c r="G405" s="20">
        <v>2022.6</v>
      </c>
      <c r="H405" s="20">
        <v>2022.12</v>
      </c>
      <c r="I405" s="29" t="s">
        <v>1635</v>
      </c>
      <c r="J405" s="30">
        <v>28</v>
      </c>
      <c r="K405" s="21" t="s">
        <v>198</v>
      </c>
      <c r="L405" s="20" t="s">
        <v>1636</v>
      </c>
      <c r="M405" s="61" t="s">
        <v>1485</v>
      </c>
      <c r="N405" s="32" t="s">
        <v>1637</v>
      </c>
      <c r="O405" s="32" t="s">
        <v>1634</v>
      </c>
      <c r="P405" s="20" t="s">
        <v>581</v>
      </c>
      <c r="Q405" s="20" t="s">
        <v>146</v>
      </c>
      <c r="R405" s="20"/>
    </row>
    <row r="406" s="1" customFormat="1" ht="24" customHeight="1" spans="1:18">
      <c r="A406" s="20">
        <v>4</v>
      </c>
      <c r="B406" s="20" t="s">
        <v>1624</v>
      </c>
      <c r="C406" s="20" t="s">
        <v>1629</v>
      </c>
      <c r="D406" s="20" t="s">
        <v>387</v>
      </c>
      <c r="E406" s="20" t="s">
        <v>146</v>
      </c>
      <c r="F406" s="20" t="s">
        <v>393</v>
      </c>
      <c r="G406" s="20">
        <v>2022.6</v>
      </c>
      <c r="H406" s="20">
        <v>2022.12</v>
      </c>
      <c r="I406" s="29" t="s">
        <v>1638</v>
      </c>
      <c r="J406" s="30">
        <v>12</v>
      </c>
      <c r="K406" s="21" t="s">
        <v>198</v>
      </c>
      <c r="L406" s="20" t="s">
        <v>1639</v>
      </c>
      <c r="M406" s="61" t="s">
        <v>1640</v>
      </c>
      <c r="N406" s="32" t="s">
        <v>1641</v>
      </c>
      <c r="O406" s="32" t="s">
        <v>1634</v>
      </c>
      <c r="P406" s="20" t="s">
        <v>581</v>
      </c>
      <c r="Q406" s="20" t="s">
        <v>146</v>
      </c>
      <c r="R406" s="20"/>
    </row>
    <row r="407" s="1" customFormat="1" ht="24" customHeight="1" spans="1:18">
      <c r="A407" s="20">
        <v>5</v>
      </c>
      <c r="B407" s="20" t="s">
        <v>1624</v>
      </c>
      <c r="C407" s="20" t="s">
        <v>1629</v>
      </c>
      <c r="D407" s="20" t="s">
        <v>387</v>
      </c>
      <c r="E407" s="20" t="s">
        <v>146</v>
      </c>
      <c r="F407" s="20" t="s">
        <v>1479</v>
      </c>
      <c r="G407" s="20">
        <v>2022.6</v>
      </c>
      <c r="H407" s="20">
        <v>2022.12</v>
      </c>
      <c r="I407" s="29" t="s">
        <v>1642</v>
      </c>
      <c r="J407" s="30">
        <v>39.5</v>
      </c>
      <c r="K407" s="21" t="s">
        <v>198</v>
      </c>
      <c r="L407" s="20" t="s">
        <v>1643</v>
      </c>
      <c r="M407" s="61" t="s">
        <v>1644</v>
      </c>
      <c r="N407" s="32" t="s">
        <v>1645</v>
      </c>
      <c r="O407" s="32" t="s">
        <v>1634</v>
      </c>
      <c r="P407" s="20" t="s">
        <v>581</v>
      </c>
      <c r="Q407" s="20" t="s">
        <v>146</v>
      </c>
      <c r="R407" s="20"/>
    </row>
    <row r="408" s="1" customFormat="1" ht="44" customHeight="1" spans="1:18">
      <c r="A408" s="20">
        <v>6</v>
      </c>
      <c r="B408" s="20" t="s">
        <v>1624</v>
      </c>
      <c r="C408" s="20" t="s">
        <v>1629</v>
      </c>
      <c r="D408" s="20" t="s">
        <v>387</v>
      </c>
      <c r="E408" s="20" t="s">
        <v>146</v>
      </c>
      <c r="F408" s="20" t="s">
        <v>869</v>
      </c>
      <c r="G408" s="20">
        <v>2022.6</v>
      </c>
      <c r="H408" s="20">
        <v>2022.12</v>
      </c>
      <c r="I408" s="36" t="s">
        <v>1646</v>
      </c>
      <c r="J408" s="30">
        <v>15</v>
      </c>
      <c r="K408" s="21" t="s">
        <v>198</v>
      </c>
      <c r="L408" s="20" t="s">
        <v>1647</v>
      </c>
      <c r="M408" s="61" t="s">
        <v>1648</v>
      </c>
      <c r="N408" s="32" t="s">
        <v>1649</v>
      </c>
      <c r="O408" s="32" t="s">
        <v>1634</v>
      </c>
      <c r="P408" s="20" t="s">
        <v>581</v>
      </c>
      <c r="Q408" s="20" t="s">
        <v>146</v>
      </c>
      <c r="R408" s="20"/>
    </row>
    <row r="409" s="1" customFormat="1" ht="24" customHeight="1" spans="1:18">
      <c r="A409" s="20">
        <v>7</v>
      </c>
      <c r="B409" s="20" t="s">
        <v>1624</v>
      </c>
      <c r="C409" s="20" t="s">
        <v>1629</v>
      </c>
      <c r="D409" s="20" t="s">
        <v>387</v>
      </c>
      <c r="E409" s="20" t="s">
        <v>146</v>
      </c>
      <c r="F409" s="20" t="s">
        <v>654</v>
      </c>
      <c r="G409" s="20">
        <v>2022.6</v>
      </c>
      <c r="H409" s="20">
        <v>2022.12</v>
      </c>
      <c r="I409" s="36" t="s">
        <v>1650</v>
      </c>
      <c r="J409" s="30">
        <v>5</v>
      </c>
      <c r="K409" s="21" t="s">
        <v>198</v>
      </c>
      <c r="L409" s="20" t="s">
        <v>1651</v>
      </c>
      <c r="M409" s="61" t="s">
        <v>1652</v>
      </c>
      <c r="N409" s="32" t="s">
        <v>1653</v>
      </c>
      <c r="O409" s="32" t="s">
        <v>1634</v>
      </c>
      <c r="P409" s="20" t="s">
        <v>581</v>
      </c>
      <c r="Q409" s="20" t="s">
        <v>146</v>
      </c>
      <c r="R409" s="20"/>
    </row>
    <row r="410" s="1" customFormat="1" ht="34" customHeight="1" spans="1:18">
      <c r="A410" s="20">
        <v>8</v>
      </c>
      <c r="B410" s="20" t="s">
        <v>1624</v>
      </c>
      <c r="C410" s="20" t="s">
        <v>1629</v>
      </c>
      <c r="D410" s="20" t="s">
        <v>387</v>
      </c>
      <c r="E410" s="20" t="s">
        <v>146</v>
      </c>
      <c r="F410" s="20" t="s">
        <v>825</v>
      </c>
      <c r="G410" s="20">
        <v>2022.6</v>
      </c>
      <c r="H410" s="20">
        <v>2022.12</v>
      </c>
      <c r="I410" s="29" t="s">
        <v>1654</v>
      </c>
      <c r="J410" s="30">
        <v>20</v>
      </c>
      <c r="K410" s="21" t="s">
        <v>198</v>
      </c>
      <c r="L410" s="20" t="s">
        <v>1655</v>
      </c>
      <c r="M410" s="61" t="s">
        <v>1656</v>
      </c>
      <c r="N410" s="32" t="s">
        <v>1657</v>
      </c>
      <c r="O410" s="32" t="s">
        <v>1634</v>
      </c>
      <c r="P410" s="20" t="s">
        <v>581</v>
      </c>
      <c r="Q410" s="20" t="s">
        <v>146</v>
      </c>
      <c r="R410" s="20"/>
    </row>
    <row r="411" s="1" customFormat="1" ht="24" customHeight="1" spans="1:18">
      <c r="A411" s="20">
        <v>9</v>
      </c>
      <c r="B411" s="20" t="s">
        <v>1624</v>
      </c>
      <c r="C411" s="20" t="s">
        <v>1629</v>
      </c>
      <c r="D411" s="20" t="s">
        <v>387</v>
      </c>
      <c r="E411" s="20" t="s">
        <v>146</v>
      </c>
      <c r="F411" s="20" t="s">
        <v>209</v>
      </c>
      <c r="G411" s="20">
        <v>2022.6</v>
      </c>
      <c r="H411" s="20">
        <v>2022.12</v>
      </c>
      <c r="I411" s="29" t="s">
        <v>1658</v>
      </c>
      <c r="J411" s="30">
        <v>31</v>
      </c>
      <c r="K411" s="21" t="s">
        <v>198</v>
      </c>
      <c r="L411" s="20" t="s">
        <v>1659</v>
      </c>
      <c r="M411" s="61" t="s">
        <v>1660</v>
      </c>
      <c r="N411" s="32" t="s">
        <v>1661</v>
      </c>
      <c r="O411" s="32" t="s">
        <v>1634</v>
      </c>
      <c r="P411" s="20" t="s">
        <v>581</v>
      </c>
      <c r="Q411" s="20" t="s">
        <v>146</v>
      </c>
      <c r="R411" s="20"/>
    </row>
    <row r="412" s="1" customFormat="1" ht="24" customHeight="1" spans="1:18">
      <c r="A412" s="20">
        <v>10</v>
      </c>
      <c r="B412" s="20" t="s">
        <v>1624</v>
      </c>
      <c r="C412" s="20" t="s">
        <v>1629</v>
      </c>
      <c r="D412" s="20" t="s">
        <v>387</v>
      </c>
      <c r="E412" s="20" t="s">
        <v>333</v>
      </c>
      <c r="F412" s="20" t="s">
        <v>1662</v>
      </c>
      <c r="G412" s="20">
        <v>2022.6</v>
      </c>
      <c r="H412" s="20">
        <v>2022.12</v>
      </c>
      <c r="I412" s="29" t="s">
        <v>1663</v>
      </c>
      <c r="J412" s="30">
        <v>18</v>
      </c>
      <c r="K412" s="21" t="s">
        <v>198</v>
      </c>
      <c r="L412" s="20" t="s">
        <v>1664</v>
      </c>
      <c r="M412" s="61" t="s">
        <v>1665</v>
      </c>
      <c r="N412" s="32" t="s">
        <v>1666</v>
      </c>
      <c r="O412" s="32" t="s">
        <v>1634</v>
      </c>
      <c r="P412" s="20" t="s">
        <v>581</v>
      </c>
      <c r="Q412" s="20" t="s">
        <v>333</v>
      </c>
      <c r="R412" s="20"/>
    </row>
    <row r="413" s="1" customFormat="1" ht="57" customHeight="1" spans="1:18">
      <c r="A413" s="20">
        <v>11</v>
      </c>
      <c r="B413" s="20" t="s">
        <v>1624</v>
      </c>
      <c r="C413" s="20" t="s">
        <v>1629</v>
      </c>
      <c r="D413" s="20" t="s">
        <v>387</v>
      </c>
      <c r="E413" s="20" t="s">
        <v>155</v>
      </c>
      <c r="F413" s="20" t="s">
        <v>1108</v>
      </c>
      <c r="G413" s="20">
        <v>2022.6</v>
      </c>
      <c r="H413" s="20">
        <v>2022.12</v>
      </c>
      <c r="I413" s="29" t="s">
        <v>1667</v>
      </c>
      <c r="J413" s="30">
        <v>4</v>
      </c>
      <c r="K413" s="21" t="s">
        <v>198</v>
      </c>
      <c r="L413" s="20" t="s">
        <v>1668</v>
      </c>
      <c r="M413" s="61" t="s">
        <v>1669</v>
      </c>
      <c r="N413" s="32" t="s">
        <v>1670</v>
      </c>
      <c r="O413" s="32" t="s">
        <v>1634</v>
      </c>
      <c r="P413" s="20" t="s">
        <v>581</v>
      </c>
      <c r="Q413" s="20" t="s">
        <v>155</v>
      </c>
      <c r="R413" s="20"/>
    </row>
    <row r="414" s="1" customFormat="1" ht="24" customHeight="1" spans="1:18">
      <c r="A414" s="20">
        <v>12</v>
      </c>
      <c r="B414" s="20" t="s">
        <v>1624</v>
      </c>
      <c r="C414" s="20" t="s">
        <v>1629</v>
      </c>
      <c r="D414" s="20" t="s">
        <v>387</v>
      </c>
      <c r="E414" s="20" t="s">
        <v>155</v>
      </c>
      <c r="F414" s="20" t="s">
        <v>765</v>
      </c>
      <c r="G414" s="20">
        <v>2022.6</v>
      </c>
      <c r="H414" s="20">
        <v>2022.12</v>
      </c>
      <c r="I414" s="29" t="s">
        <v>1671</v>
      </c>
      <c r="J414" s="30">
        <v>10</v>
      </c>
      <c r="K414" s="21" t="s">
        <v>198</v>
      </c>
      <c r="L414" s="20" t="s">
        <v>1672</v>
      </c>
      <c r="M414" s="61" t="s">
        <v>1673</v>
      </c>
      <c r="N414" s="32" t="s">
        <v>1674</v>
      </c>
      <c r="O414" s="32" t="s">
        <v>1634</v>
      </c>
      <c r="P414" s="20" t="s">
        <v>581</v>
      </c>
      <c r="Q414" s="20" t="s">
        <v>155</v>
      </c>
      <c r="R414" s="20"/>
    </row>
    <row r="415" s="1" customFormat="1" ht="36" customHeight="1" spans="1:18">
      <c r="A415" s="20">
        <v>13</v>
      </c>
      <c r="B415" s="20" t="s">
        <v>1624</v>
      </c>
      <c r="C415" s="20" t="s">
        <v>1629</v>
      </c>
      <c r="D415" s="20" t="s">
        <v>387</v>
      </c>
      <c r="E415" s="20" t="s">
        <v>155</v>
      </c>
      <c r="F415" s="20" t="s">
        <v>156</v>
      </c>
      <c r="G415" s="20">
        <v>2022.6</v>
      </c>
      <c r="H415" s="20">
        <v>2022.12</v>
      </c>
      <c r="I415" s="29" t="s">
        <v>1675</v>
      </c>
      <c r="J415" s="30">
        <v>25</v>
      </c>
      <c r="K415" s="21" t="s">
        <v>198</v>
      </c>
      <c r="L415" s="20" t="s">
        <v>1676</v>
      </c>
      <c r="M415" s="61" t="s">
        <v>1677</v>
      </c>
      <c r="N415" s="32" t="s">
        <v>1678</v>
      </c>
      <c r="O415" s="32" t="s">
        <v>1634</v>
      </c>
      <c r="P415" s="20" t="s">
        <v>581</v>
      </c>
      <c r="Q415" s="20" t="s">
        <v>155</v>
      </c>
      <c r="R415" s="20"/>
    </row>
    <row r="416" s="1" customFormat="1" ht="24" customHeight="1" spans="1:18">
      <c r="A416" s="20">
        <v>14</v>
      </c>
      <c r="B416" s="20" t="s">
        <v>1624</v>
      </c>
      <c r="C416" s="20" t="s">
        <v>1629</v>
      </c>
      <c r="D416" s="20" t="s">
        <v>387</v>
      </c>
      <c r="E416" s="20" t="s">
        <v>155</v>
      </c>
      <c r="F416" s="20" t="s">
        <v>454</v>
      </c>
      <c r="G416" s="20">
        <v>2022.6</v>
      </c>
      <c r="H416" s="20">
        <v>2022.12</v>
      </c>
      <c r="I416" s="29" t="s">
        <v>1679</v>
      </c>
      <c r="J416" s="30">
        <v>8</v>
      </c>
      <c r="K416" s="21" t="s">
        <v>198</v>
      </c>
      <c r="L416" s="20" t="s">
        <v>1680</v>
      </c>
      <c r="M416" s="61" t="s">
        <v>1681</v>
      </c>
      <c r="N416" s="32" t="s">
        <v>1682</v>
      </c>
      <c r="O416" s="32" t="s">
        <v>1634</v>
      </c>
      <c r="P416" s="20" t="s">
        <v>581</v>
      </c>
      <c r="Q416" s="20" t="s">
        <v>155</v>
      </c>
      <c r="R416" s="20"/>
    </row>
    <row r="417" s="1" customFormat="1" ht="24" customHeight="1" spans="1:18">
      <c r="A417" s="20">
        <v>15</v>
      </c>
      <c r="B417" s="20" t="s">
        <v>1624</v>
      </c>
      <c r="C417" s="20" t="s">
        <v>1629</v>
      </c>
      <c r="D417" s="20" t="s">
        <v>387</v>
      </c>
      <c r="E417" s="20" t="s">
        <v>155</v>
      </c>
      <c r="F417" s="20" t="s">
        <v>1111</v>
      </c>
      <c r="G417" s="20">
        <v>2022.6</v>
      </c>
      <c r="H417" s="20">
        <v>2022.12</v>
      </c>
      <c r="I417" s="29" t="s">
        <v>1683</v>
      </c>
      <c r="J417" s="30">
        <v>20</v>
      </c>
      <c r="K417" s="21" t="s">
        <v>198</v>
      </c>
      <c r="L417" s="20" t="s">
        <v>1655</v>
      </c>
      <c r="M417" s="61" t="s">
        <v>1521</v>
      </c>
      <c r="N417" s="32" t="s">
        <v>1684</v>
      </c>
      <c r="O417" s="32" t="s">
        <v>1634</v>
      </c>
      <c r="P417" s="20" t="s">
        <v>581</v>
      </c>
      <c r="Q417" s="20" t="s">
        <v>155</v>
      </c>
      <c r="R417" s="20"/>
    </row>
    <row r="418" s="1" customFormat="1" ht="24" customHeight="1" spans="1:18">
      <c r="A418" s="20">
        <v>16</v>
      </c>
      <c r="B418" s="20" t="s">
        <v>1624</v>
      </c>
      <c r="C418" s="20" t="s">
        <v>1629</v>
      </c>
      <c r="D418" s="20" t="s">
        <v>387</v>
      </c>
      <c r="E418" s="20" t="s">
        <v>155</v>
      </c>
      <c r="F418" s="20" t="s">
        <v>941</v>
      </c>
      <c r="G418" s="20">
        <v>2022.6</v>
      </c>
      <c r="H418" s="20">
        <v>2022.12</v>
      </c>
      <c r="I418" s="29" t="s">
        <v>1685</v>
      </c>
      <c r="J418" s="30">
        <v>5</v>
      </c>
      <c r="K418" s="21" t="s">
        <v>198</v>
      </c>
      <c r="L418" s="20" t="s">
        <v>1686</v>
      </c>
      <c r="M418" s="61" t="s">
        <v>1687</v>
      </c>
      <c r="N418" s="32" t="s">
        <v>1688</v>
      </c>
      <c r="O418" s="32" t="s">
        <v>1634</v>
      </c>
      <c r="P418" s="20" t="s">
        <v>581</v>
      </c>
      <c r="Q418" s="20" t="s">
        <v>155</v>
      </c>
      <c r="R418" s="20"/>
    </row>
    <row r="419" s="1" customFormat="1" ht="24" customHeight="1" spans="1:18">
      <c r="A419" s="20">
        <v>17</v>
      </c>
      <c r="B419" s="20" t="s">
        <v>1624</v>
      </c>
      <c r="C419" s="20" t="s">
        <v>1629</v>
      </c>
      <c r="D419" s="20" t="s">
        <v>387</v>
      </c>
      <c r="E419" s="20" t="s">
        <v>155</v>
      </c>
      <c r="F419" s="20" t="s">
        <v>1689</v>
      </c>
      <c r="G419" s="20">
        <v>2022.6</v>
      </c>
      <c r="H419" s="20">
        <v>2022.12</v>
      </c>
      <c r="I419" s="29" t="s">
        <v>1690</v>
      </c>
      <c r="J419" s="30">
        <v>30</v>
      </c>
      <c r="K419" s="21" t="s">
        <v>198</v>
      </c>
      <c r="L419" s="20" t="s">
        <v>1691</v>
      </c>
      <c r="M419" s="61" t="s">
        <v>1692</v>
      </c>
      <c r="N419" s="32" t="s">
        <v>1693</v>
      </c>
      <c r="O419" s="32" t="s">
        <v>1634</v>
      </c>
      <c r="P419" s="20" t="s">
        <v>581</v>
      </c>
      <c r="Q419" s="20" t="s">
        <v>155</v>
      </c>
      <c r="R419" s="20"/>
    </row>
    <row r="420" s="1" customFormat="1" ht="24" customHeight="1" spans="1:18">
      <c r="A420" s="20">
        <v>18</v>
      </c>
      <c r="B420" s="20" t="s">
        <v>1624</v>
      </c>
      <c r="C420" s="21" t="s">
        <v>1629</v>
      </c>
      <c r="D420" s="21" t="s">
        <v>387</v>
      </c>
      <c r="E420" s="21" t="s">
        <v>155</v>
      </c>
      <c r="F420" s="21" t="s">
        <v>1108</v>
      </c>
      <c r="G420" s="21">
        <v>2022.6</v>
      </c>
      <c r="H420" s="21">
        <v>2022.12</v>
      </c>
      <c r="I420" s="34" t="s">
        <v>1694</v>
      </c>
      <c r="J420" s="35">
        <v>30</v>
      </c>
      <c r="K420" s="21" t="s">
        <v>198</v>
      </c>
      <c r="L420" s="20" t="s">
        <v>1695</v>
      </c>
      <c r="M420" s="61" t="s">
        <v>1696</v>
      </c>
      <c r="N420" s="36" t="s">
        <v>1697</v>
      </c>
      <c r="O420" s="32" t="s">
        <v>1634</v>
      </c>
      <c r="P420" s="21" t="s">
        <v>581</v>
      </c>
      <c r="Q420" s="20" t="s">
        <v>155</v>
      </c>
      <c r="R420" s="20"/>
    </row>
    <row r="421" s="1" customFormat="1" ht="24" customHeight="1" spans="1:18">
      <c r="A421" s="20">
        <v>19</v>
      </c>
      <c r="B421" s="20" t="s">
        <v>1624</v>
      </c>
      <c r="C421" s="21" t="s">
        <v>1629</v>
      </c>
      <c r="D421" s="21" t="s">
        <v>387</v>
      </c>
      <c r="E421" s="21" t="s">
        <v>234</v>
      </c>
      <c r="F421" s="21" t="s">
        <v>1511</v>
      </c>
      <c r="G421" s="21">
        <v>2022.6</v>
      </c>
      <c r="H421" s="21">
        <v>2022.12</v>
      </c>
      <c r="I421" s="34" t="s">
        <v>1698</v>
      </c>
      <c r="J421" s="35">
        <v>15</v>
      </c>
      <c r="K421" s="21" t="s">
        <v>198</v>
      </c>
      <c r="L421" s="20" t="s">
        <v>1699</v>
      </c>
      <c r="M421" s="61" t="s">
        <v>1700</v>
      </c>
      <c r="N421" s="36" t="s">
        <v>1701</v>
      </c>
      <c r="O421" s="32" t="s">
        <v>1634</v>
      </c>
      <c r="P421" s="21" t="s">
        <v>581</v>
      </c>
      <c r="Q421" s="21" t="s">
        <v>234</v>
      </c>
      <c r="R421" s="20"/>
    </row>
    <row r="422" s="1" customFormat="1" ht="24" customHeight="1" spans="1:18">
      <c r="A422" s="20">
        <v>20</v>
      </c>
      <c r="B422" s="20" t="s">
        <v>1624</v>
      </c>
      <c r="C422" s="21" t="s">
        <v>1629</v>
      </c>
      <c r="D422" s="21" t="s">
        <v>387</v>
      </c>
      <c r="E422" s="21" t="s">
        <v>234</v>
      </c>
      <c r="F422" s="21" t="s">
        <v>1334</v>
      </c>
      <c r="G422" s="21">
        <v>2022.6</v>
      </c>
      <c r="H422" s="21">
        <v>2022.12</v>
      </c>
      <c r="I422" s="34" t="s">
        <v>1702</v>
      </c>
      <c r="J422" s="35">
        <v>5</v>
      </c>
      <c r="K422" s="21" t="s">
        <v>198</v>
      </c>
      <c r="L422" s="20" t="s">
        <v>1651</v>
      </c>
      <c r="M422" s="61" t="s">
        <v>1652</v>
      </c>
      <c r="N422" s="36" t="s">
        <v>1653</v>
      </c>
      <c r="O422" s="32" t="s">
        <v>1634</v>
      </c>
      <c r="P422" s="21" t="s">
        <v>581</v>
      </c>
      <c r="Q422" s="21" t="s">
        <v>234</v>
      </c>
      <c r="R422" s="20"/>
    </row>
    <row r="423" s="1" customFormat="1" ht="24" customHeight="1" spans="1:18">
      <c r="A423" s="20">
        <v>21</v>
      </c>
      <c r="B423" s="20" t="s">
        <v>1624</v>
      </c>
      <c r="C423" s="21" t="s">
        <v>1629</v>
      </c>
      <c r="D423" s="21" t="s">
        <v>387</v>
      </c>
      <c r="E423" s="21" t="s">
        <v>234</v>
      </c>
      <c r="F423" s="21" t="s">
        <v>235</v>
      </c>
      <c r="G423" s="21">
        <v>2022.6</v>
      </c>
      <c r="H423" s="21">
        <v>2022.12</v>
      </c>
      <c r="I423" s="34" t="s">
        <v>1703</v>
      </c>
      <c r="J423" s="35">
        <v>22</v>
      </c>
      <c r="K423" s="21" t="s">
        <v>198</v>
      </c>
      <c r="L423" s="20" t="s">
        <v>1704</v>
      </c>
      <c r="M423" s="61" t="s">
        <v>1696</v>
      </c>
      <c r="N423" s="36" t="s">
        <v>1697</v>
      </c>
      <c r="O423" s="32" t="s">
        <v>1634</v>
      </c>
      <c r="P423" s="21" t="s">
        <v>581</v>
      </c>
      <c r="Q423" s="21" t="s">
        <v>234</v>
      </c>
      <c r="R423" s="20"/>
    </row>
    <row r="424" s="1" customFormat="1" ht="24" customHeight="1" spans="1:18">
      <c r="A424" s="20">
        <v>22</v>
      </c>
      <c r="B424" s="20" t="s">
        <v>1624</v>
      </c>
      <c r="C424" s="21" t="s">
        <v>1629</v>
      </c>
      <c r="D424" s="21" t="s">
        <v>387</v>
      </c>
      <c r="E424" s="21" t="s">
        <v>169</v>
      </c>
      <c r="F424" s="21" t="s">
        <v>399</v>
      </c>
      <c r="G424" s="21">
        <v>2022.6</v>
      </c>
      <c r="H424" s="21">
        <v>2022.12</v>
      </c>
      <c r="I424" s="34" t="s">
        <v>1705</v>
      </c>
      <c r="J424" s="35">
        <v>45</v>
      </c>
      <c r="K424" s="21" t="s">
        <v>198</v>
      </c>
      <c r="L424" s="20" t="s">
        <v>1706</v>
      </c>
      <c r="M424" s="61" t="s">
        <v>1707</v>
      </c>
      <c r="N424" s="36" t="s">
        <v>1708</v>
      </c>
      <c r="O424" s="32" t="s">
        <v>1634</v>
      </c>
      <c r="P424" s="21" t="s">
        <v>581</v>
      </c>
      <c r="Q424" s="21" t="s">
        <v>169</v>
      </c>
      <c r="R424" s="20"/>
    </row>
    <row r="425" s="1" customFormat="1" ht="24" customHeight="1" spans="1:18">
      <c r="A425" s="20">
        <v>23</v>
      </c>
      <c r="B425" s="20" t="s">
        <v>1624</v>
      </c>
      <c r="C425" s="21" t="s">
        <v>1629</v>
      </c>
      <c r="D425" s="21" t="s">
        <v>387</v>
      </c>
      <c r="E425" s="21" t="s">
        <v>375</v>
      </c>
      <c r="F425" s="21" t="s">
        <v>1385</v>
      </c>
      <c r="G425" s="21">
        <v>2022.6</v>
      </c>
      <c r="H425" s="21">
        <v>2022.12</v>
      </c>
      <c r="I425" s="34" t="s">
        <v>1709</v>
      </c>
      <c r="J425" s="35">
        <v>16</v>
      </c>
      <c r="K425" s="21" t="s">
        <v>198</v>
      </c>
      <c r="L425" s="20" t="s">
        <v>1710</v>
      </c>
      <c r="M425" s="61" t="s">
        <v>1711</v>
      </c>
      <c r="N425" s="36" t="s">
        <v>1712</v>
      </c>
      <c r="O425" s="32" t="s">
        <v>1634</v>
      </c>
      <c r="P425" s="21" t="s">
        <v>581</v>
      </c>
      <c r="Q425" s="21" t="s">
        <v>375</v>
      </c>
      <c r="R425" s="20"/>
    </row>
    <row r="426" s="1" customFormat="1" ht="24" customHeight="1" spans="1:18">
      <c r="A426" s="20">
        <v>24</v>
      </c>
      <c r="B426" s="20" t="s">
        <v>1624</v>
      </c>
      <c r="C426" s="21" t="s">
        <v>1629</v>
      </c>
      <c r="D426" s="21" t="s">
        <v>387</v>
      </c>
      <c r="E426" s="21" t="s">
        <v>247</v>
      </c>
      <c r="F426" s="21" t="s">
        <v>1257</v>
      </c>
      <c r="G426" s="21">
        <v>2022.6</v>
      </c>
      <c r="H426" s="21">
        <v>2022.12</v>
      </c>
      <c r="I426" s="34" t="s">
        <v>1713</v>
      </c>
      <c r="J426" s="35">
        <v>13</v>
      </c>
      <c r="K426" s="21" t="s">
        <v>198</v>
      </c>
      <c r="L426" s="20" t="s">
        <v>1714</v>
      </c>
      <c r="M426" s="61" t="s">
        <v>1549</v>
      </c>
      <c r="N426" s="36" t="s">
        <v>1715</v>
      </c>
      <c r="O426" s="32" t="s">
        <v>1634</v>
      </c>
      <c r="P426" s="21" t="s">
        <v>581</v>
      </c>
      <c r="Q426" s="21" t="s">
        <v>247</v>
      </c>
      <c r="R426" s="20"/>
    </row>
    <row r="427" s="1" customFormat="1" ht="24" customHeight="1" spans="1:18">
      <c r="A427" s="20">
        <v>25</v>
      </c>
      <c r="B427" s="20" t="s">
        <v>1624</v>
      </c>
      <c r="C427" s="21" t="s">
        <v>1629</v>
      </c>
      <c r="D427" s="21" t="s">
        <v>387</v>
      </c>
      <c r="E427" s="21" t="s">
        <v>247</v>
      </c>
      <c r="F427" s="21" t="s">
        <v>1355</v>
      </c>
      <c r="G427" s="21">
        <v>2022.6</v>
      </c>
      <c r="H427" s="21">
        <v>2022.12</v>
      </c>
      <c r="I427" s="34" t="s">
        <v>1716</v>
      </c>
      <c r="J427" s="35">
        <v>16</v>
      </c>
      <c r="K427" s="21" t="s">
        <v>198</v>
      </c>
      <c r="L427" s="20" t="s">
        <v>1717</v>
      </c>
      <c r="M427" s="61" t="s">
        <v>1718</v>
      </c>
      <c r="N427" s="36" t="s">
        <v>1719</v>
      </c>
      <c r="O427" s="32" t="s">
        <v>1634</v>
      </c>
      <c r="P427" s="21" t="s">
        <v>581</v>
      </c>
      <c r="Q427" s="21" t="s">
        <v>247</v>
      </c>
      <c r="R427" s="20"/>
    </row>
    <row r="428" s="1" customFormat="1" ht="34" customHeight="1" spans="1:18">
      <c r="A428" s="20">
        <v>26</v>
      </c>
      <c r="B428" s="20" t="s">
        <v>1624</v>
      </c>
      <c r="C428" s="21" t="s">
        <v>1629</v>
      </c>
      <c r="D428" s="21" t="s">
        <v>387</v>
      </c>
      <c r="E428" s="21" t="s">
        <v>162</v>
      </c>
      <c r="F428" s="21" t="s">
        <v>903</v>
      </c>
      <c r="G428" s="21">
        <v>2022.6</v>
      </c>
      <c r="H428" s="21">
        <v>2022.12</v>
      </c>
      <c r="I428" s="34" t="s">
        <v>1720</v>
      </c>
      <c r="J428" s="35">
        <v>5</v>
      </c>
      <c r="K428" s="21" t="s">
        <v>198</v>
      </c>
      <c r="L428" s="20" t="s">
        <v>1651</v>
      </c>
      <c r="M428" s="61" t="s">
        <v>1207</v>
      </c>
      <c r="N428" s="36" t="s">
        <v>1721</v>
      </c>
      <c r="O428" s="32" t="s">
        <v>1634</v>
      </c>
      <c r="P428" s="21" t="s">
        <v>581</v>
      </c>
      <c r="Q428" s="21" t="s">
        <v>162</v>
      </c>
      <c r="R428" s="20"/>
    </row>
    <row r="429" s="1" customFormat="1" ht="21" spans="1:18">
      <c r="A429" s="20">
        <v>27</v>
      </c>
      <c r="B429" s="20" t="s">
        <v>1624</v>
      </c>
      <c r="C429" s="21" t="s">
        <v>1629</v>
      </c>
      <c r="D429" s="21" t="s">
        <v>387</v>
      </c>
      <c r="E429" s="21" t="s">
        <v>162</v>
      </c>
      <c r="F429" s="21" t="s">
        <v>820</v>
      </c>
      <c r="G429" s="21">
        <v>2022.6</v>
      </c>
      <c r="H429" s="21">
        <v>2022.12</v>
      </c>
      <c r="I429" s="34" t="s">
        <v>1722</v>
      </c>
      <c r="J429" s="35">
        <v>11</v>
      </c>
      <c r="K429" s="21" t="s">
        <v>198</v>
      </c>
      <c r="L429" s="20" t="s">
        <v>1723</v>
      </c>
      <c r="M429" s="61" t="s">
        <v>1724</v>
      </c>
      <c r="N429" s="36" t="s">
        <v>1725</v>
      </c>
      <c r="O429" s="32" t="s">
        <v>1634</v>
      </c>
      <c r="P429" s="21" t="s">
        <v>581</v>
      </c>
      <c r="Q429" s="21" t="s">
        <v>162</v>
      </c>
      <c r="R429" s="20"/>
    </row>
    <row r="430" s="1" customFormat="1" ht="24" customHeight="1" spans="1:18">
      <c r="A430" s="20">
        <v>28</v>
      </c>
      <c r="B430" s="20" t="s">
        <v>1624</v>
      </c>
      <c r="C430" s="21" t="s">
        <v>1629</v>
      </c>
      <c r="D430" s="21" t="s">
        <v>387</v>
      </c>
      <c r="E430" s="21" t="s">
        <v>215</v>
      </c>
      <c r="F430" s="21" t="s">
        <v>510</v>
      </c>
      <c r="G430" s="21">
        <v>2022.6</v>
      </c>
      <c r="H430" s="21">
        <v>2022.12</v>
      </c>
      <c r="I430" s="34" t="s">
        <v>1726</v>
      </c>
      <c r="J430" s="35">
        <v>32</v>
      </c>
      <c r="K430" s="21" t="s">
        <v>198</v>
      </c>
      <c r="L430" s="20" t="s">
        <v>1727</v>
      </c>
      <c r="M430" s="61" t="s">
        <v>1728</v>
      </c>
      <c r="N430" s="36" t="s">
        <v>1729</v>
      </c>
      <c r="O430" s="32" t="s">
        <v>1634</v>
      </c>
      <c r="P430" s="21" t="s">
        <v>581</v>
      </c>
      <c r="Q430" s="21" t="s">
        <v>215</v>
      </c>
      <c r="R430" s="20"/>
    </row>
    <row r="431" s="1" customFormat="1" ht="24" customHeight="1" spans="1:18">
      <c r="A431" s="20">
        <v>29</v>
      </c>
      <c r="B431" s="20" t="s">
        <v>1624</v>
      </c>
      <c r="C431" s="21" t="s">
        <v>1629</v>
      </c>
      <c r="D431" s="21" t="s">
        <v>387</v>
      </c>
      <c r="E431" s="21" t="s">
        <v>215</v>
      </c>
      <c r="F431" s="21" t="s">
        <v>954</v>
      </c>
      <c r="G431" s="21">
        <v>2022.6</v>
      </c>
      <c r="H431" s="21">
        <v>2022.12</v>
      </c>
      <c r="I431" s="34" t="s">
        <v>1730</v>
      </c>
      <c r="J431" s="35">
        <v>12</v>
      </c>
      <c r="K431" s="21" t="s">
        <v>198</v>
      </c>
      <c r="L431" s="20" t="s">
        <v>1731</v>
      </c>
      <c r="M431" s="61" t="s">
        <v>1732</v>
      </c>
      <c r="N431" s="36" t="s">
        <v>1733</v>
      </c>
      <c r="O431" s="32" t="s">
        <v>1634</v>
      </c>
      <c r="P431" s="21" t="s">
        <v>581</v>
      </c>
      <c r="Q431" s="21" t="s">
        <v>215</v>
      </c>
      <c r="R431" s="20"/>
    </row>
    <row r="432" s="1" customFormat="1" ht="24" customHeight="1" spans="1:18">
      <c r="A432" s="20">
        <v>30</v>
      </c>
      <c r="B432" s="20" t="s">
        <v>1624</v>
      </c>
      <c r="C432" s="21" t="s">
        <v>1629</v>
      </c>
      <c r="D432" s="21" t="s">
        <v>387</v>
      </c>
      <c r="E432" s="21" t="s">
        <v>215</v>
      </c>
      <c r="F432" s="21" t="s">
        <v>1734</v>
      </c>
      <c r="G432" s="21">
        <v>2022.6</v>
      </c>
      <c r="H432" s="21">
        <v>2022.12</v>
      </c>
      <c r="I432" s="34" t="s">
        <v>1735</v>
      </c>
      <c r="J432" s="35">
        <v>5</v>
      </c>
      <c r="K432" s="21" t="s">
        <v>198</v>
      </c>
      <c r="L432" s="20" t="s">
        <v>1686</v>
      </c>
      <c r="M432" s="61" t="s">
        <v>1736</v>
      </c>
      <c r="N432" s="36" t="s">
        <v>1737</v>
      </c>
      <c r="O432" s="32" t="s">
        <v>1634</v>
      </c>
      <c r="P432" s="21" t="s">
        <v>581</v>
      </c>
      <c r="Q432" s="21" t="s">
        <v>215</v>
      </c>
      <c r="R432" s="20"/>
    </row>
    <row r="433" s="1" customFormat="1" ht="24" customHeight="1" spans="1:18">
      <c r="A433" s="18" t="s">
        <v>102</v>
      </c>
      <c r="B433" s="18"/>
      <c r="C433" s="18" t="s">
        <v>103</v>
      </c>
      <c r="D433" s="18"/>
      <c r="E433" s="18"/>
      <c r="F433" s="18"/>
      <c r="G433" s="18"/>
      <c r="H433" s="18"/>
      <c r="I433" s="28" t="s">
        <v>1738</v>
      </c>
      <c r="J433" s="26">
        <v>53.45</v>
      </c>
      <c r="K433" s="18"/>
      <c r="L433" s="18"/>
      <c r="M433" s="18"/>
      <c r="N433" s="27"/>
      <c r="O433" s="27"/>
      <c r="P433" s="18"/>
      <c r="Q433" s="18"/>
      <c r="R433" s="18"/>
    </row>
    <row r="434" s="1" customFormat="1" ht="51" customHeight="1" spans="1:18">
      <c r="A434" s="20">
        <v>1</v>
      </c>
      <c r="B434" s="20" t="s">
        <v>68</v>
      </c>
      <c r="C434" s="20" t="s">
        <v>1739</v>
      </c>
      <c r="D434" s="20" t="s">
        <v>387</v>
      </c>
      <c r="E434" s="20" t="s">
        <v>155</v>
      </c>
      <c r="F434" s="20" t="s">
        <v>156</v>
      </c>
      <c r="G434" s="20">
        <v>2022.3</v>
      </c>
      <c r="H434" s="20">
        <v>2022.12</v>
      </c>
      <c r="I434" s="36" t="s">
        <v>1740</v>
      </c>
      <c r="J434" s="30">
        <v>5</v>
      </c>
      <c r="K434" s="20" t="s">
        <v>198</v>
      </c>
      <c r="L434" s="66" t="s">
        <v>1741</v>
      </c>
      <c r="M434" s="31" t="s">
        <v>159</v>
      </c>
      <c r="N434" s="32" t="s">
        <v>1742</v>
      </c>
      <c r="O434" s="32" t="s">
        <v>1743</v>
      </c>
      <c r="P434" s="20" t="s">
        <v>1744</v>
      </c>
      <c r="Q434" s="20" t="s">
        <v>155</v>
      </c>
      <c r="R434" s="20"/>
    </row>
    <row r="435" s="1" customFormat="1" ht="72" customHeight="1" spans="1:18">
      <c r="A435" s="20">
        <v>2</v>
      </c>
      <c r="B435" s="20" t="s">
        <v>68</v>
      </c>
      <c r="C435" s="20" t="s">
        <v>1745</v>
      </c>
      <c r="D435" s="20" t="s">
        <v>387</v>
      </c>
      <c r="E435" s="20" t="s">
        <v>1746</v>
      </c>
      <c r="F435" s="20" t="s">
        <v>1747</v>
      </c>
      <c r="G435" s="20">
        <v>2022.7</v>
      </c>
      <c r="H435" s="20">
        <v>2022.12</v>
      </c>
      <c r="I435" s="36" t="s">
        <v>1748</v>
      </c>
      <c r="J435" s="30">
        <v>48.45</v>
      </c>
      <c r="K435" s="21" t="s">
        <v>198</v>
      </c>
      <c r="L435" s="20" t="s">
        <v>1749</v>
      </c>
      <c r="M435" s="33" t="s">
        <v>1750</v>
      </c>
      <c r="N435" s="32" t="s">
        <v>1751</v>
      </c>
      <c r="O435" s="32" t="s">
        <v>1752</v>
      </c>
      <c r="P435" s="20" t="s">
        <v>1744</v>
      </c>
      <c r="Q435" s="20" t="s">
        <v>1753</v>
      </c>
      <c r="R435" s="20"/>
    </row>
    <row r="436" s="1" customFormat="1" ht="24" customHeight="1" spans="1:18">
      <c r="A436" s="18" t="s">
        <v>104</v>
      </c>
      <c r="B436" s="18"/>
      <c r="C436" s="18" t="s">
        <v>105</v>
      </c>
      <c r="D436" s="18"/>
      <c r="E436" s="18"/>
      <c r="F436" s="18"/>
      <c r="G436" s="18"/>
      <c r="H436" s="18"/>
      <c r="I436" s="28" t="s">
        <v>1754</v>
      </c>
      <c r="J436" s="26">
        <f>SUM(J437:J447)</f>
        <v>715</v>
      </c>
      <c r="K436" s="18"/>
      <c r="L436" s="18"/>
      <c r="M436" s="18"/>
      <c r="N436" s="27"/>
      <c r="O436" s="27"/>
      <c r="P436" s="18"/>
      <c r="Q436" s="18"/>
      <c r="R436" s="18"/>
    </row>
    <row r="437" s="1" customFormat="1" ht="24" customHeight="1" spans="1:18">
      <c r="A437" s="20">
        <v>1</v>
      </c>
      <c r="B437" s="20" t="s">
        <v>105</v>
      </c>
      <c r="C437" s="20" t="s">
        <v>1755</v>
      </c>
      <c r="D437" s="20" t="s">
        <v>387</v>
      </c>
      <c r="E437" s="20" t="s">
        <v>155</v>
      </c>
      <c r="F437" s="20" t="s">
        <v>156</v>
      </c>
      <c r="G437" s="20">
        <v>2022.3</v>
      </c>
      <c r="H437" s="20">
        <v>2022.12</v>
      </c>
      <c r="I437" s="29" t="s">
        <v>1756</v>
      </c>
      <c r="J437" s="30">
        <v>50</v>
      </c>
      <c r="K437" s="20" t="s">
        <v>198</v>
      </c>
      <c r="L437" s="20" t="s">
        <v>1757</v>
      </c>
      <c r="M437" s="31" t="s">
        <v>159</v>
      </c>
      <c r="N437" s="32" t="s">
        <v>1758</v>
      </c>
      <c r="O437" s="32" t="s">
        <v>1758</v>
      </c>
      <c r="P437" s="20" t="s">
        <v>1759</v>
      </c>
      <c r="Q437" s="20" t="s">
        <v>1759</v>
      </c>
      <c r="R437" s="20"/>
    </row>
    <row r="438" s="1" customFormat="1" ht="24" customHeight="1" spans="1:18">
      <c r="A438" s="20">
        <v>2</v>
      </c>
      <c r="B438" s="20" t="s">
        <v>105</v>
      </c>
      <c r="C438" s="20" t="s">
        <v>1755</v>
      </c>
      <c r="D438" s="20" t="s">
        <v>387</v>
      </c>
      <c r="E438" s="20" t="s">
        <v>155</v>
      </c>
      <c r="F438" s="20" t="s">
        <v>156</v>
      </c>
      <c r="G438" s="20">
        <v>2022.3</v>
      </c>
      <c r="H438" s="20">
        <v>2022.12</v>
      </c>
      <c r="I438" s="29" t="s">
        <v>1760</v>
      </c>
      <c r="J438" s="30">
        <v>100</v>
      </c>
      <c r="K438" s="20" t="s">
        <v>198</v>
      </c>
      <c r="L438" s="20" t="s">
        <v>1761</v>
      </c>
      <c r="M438" s="31" t="s">
        <v>159</v>
      </c>
      <c r="N438" s="32" t="s">
        <v>1762</v>
      </c>
      <c r="O438" s="32" t="s">
        <v>1762</v>
      </c>
      <c r="P438" s="20" t="s">
        <v>1759</v>
      </c>
      <c r="Q438" s="20" t="s">
        <v>1759</v>
      </c>
      <c r="R438" s="20"/>
    </row>
    <row r="439" s="1" customFormat="1" ht="47" customHeight="1" spans="1:18">
      <c r="A439" s="20">
        <v>3</v>
      </c>
      <c r="B439" s="20" t="s">
        <v>105</v>
      </c>
      <c r="C439" s="20" t="s">
        <v>1755</v>
      </c>
      <c r="D439" s="20" t="s">
        <v>387</v>
      </c>
      <c r="E439" s="20" t="s">
        <v>146</v>
      </c>
      <c r="F439" s="20" t="s">
        <v>1763</v>
      </c>
      <c r="G439" s="20">
        <v>2022.3</v>
      </c>
      <c r="H439" s="20">
        <v>2022.12</v>
      </c>
      <c r="I439" s="29" t="s">
        <v>1764</v>
      </c>
      <c r="J439" s="30">
        <v>40</v>
      </c>
      <c r="K439" s="20" t="s">
        <v>198</v>
      </c>
      <c r="L439" s="20" t="s">
        <v>1765</v>
      </c>
      <c r="M439" s="31" t="s">
        <v>1766</v>
      </c>
      <c r="N439" s="32" t="s">
        <v>1762</v>
      </c>
      <c r="O439" s="32" t="s">
        <v>1762</v>
      </c>
      <c r="P439" s="20" t="s">
        <v>1759</v>
      </c>
      <c r="Q439" s="20" t="s">
        <v>1759</v>
      </c>
      <c r="R439" s="20"/>
    </row>
    <row r="440" s="4" customFormat="1" ht="38" customHeight="1" spans="1:18">
      <c r="A440" s="20">
        <v>4</v>
      </c>
      <c r="B440" s="20" t="s">
        <v>105</v>
      </c>
      <c r="C440" s="21" t="s">
        <v>1767</v>
      </c>
      <c r="D440" s="21" t="s">
        <v>1768</v>
      </c>
      <c r="E440" s="21" t="s">
        <v>183</v>
      </c>
      <c r="F440" s="21" t="s">
        <v>196</v>
      </c>
      <c r="G440" s="20">
        <v>2022.7</v>
      </c>
      <c r="H440" s="21">
        <v>2022.12</v>
      </c>
      <c r="I440" s="34" t="s">
        <v>1769</v>
      </c>
      <c r="J440" s="35">
        <v>13</v>
      </c>
      <c r="K440" s="21" t="s">
        <v>198</v>
      </c>
      <c r="L440" s="21" t="s">
        <v>1770</v>
      </c>
      <c r="M440" s="33" t="s">
        <v>1771</v>
      </c>
      <c r="N440" s="36" t="s">
        <v>1772</v>
      </c>
      <c r="O440" s="36" t="s">
        <v>1772</v>
      </c>
      <c r="P440" s="21" t="s">
        <v>1759</v>
      </c>
      <c r="Q440" s="21" t="s">
        <v>183</v>
      </c>
      <c r="R440" s="20"/>
    </row>
    <row r="441" s="1" customFormat="1" ht="24" customHeight="1" spans="1:18">
      <c r="A441" s="20">
        <v>5</v>
      </c>
      <c r="B441" s="20" t="s">
        <v>105</v>
      </c>
      <c r="C441" s="21" t="s">
        <v>1767</v>
      </c>
      <c r="D441" s="21" t="s">
        <v>1768</v>
      </c>
      <c r="E441" s="21" t="s">
        <v>183</v>
      </c>
      <c r="F441" s="21" t="s">
        <v>196</v>
      </c>
      <c r="G441" s="20">
        <v>2022.7</v>
      </c>
      <c r="H441" s="21">
        <v>2022.12</v>
      </c>
      <c r="I441" s="34" t="s">
        <v>1773</v>
      </c>
      <c r="J441" s="35">
        <v>115</v>
      </c>
      <c r="K441" s="21" t="s">
        <v>198</v>
      </c>
      <c r="L441" s="21" t="s">
        <v>1774</v>
      </c>
      <c r="M441" s="33" t="s">
        <v>1771</v>
      </c>
      <c r="N441" s="36" t="s">
        <v>1772</v>
      </c>
      <c r="O441" s="36" t="s">
        <v>1772</v>
      </c>
      <c r="P441" s="21" t="s">
        <v>1759</v>
      </c>
      <c r="Q441" s="21" t="s">
        <v>183</v>
      </c>
      <c r="R441" s="20"/>
    </row>
    <row r="442" s="1" customFormat="1" ht="24" customHeight="1" spans="1:18">
      <c r="A442" s="20">
        <v>6</v>
      </c>
      <c r="B442" s="20" t="s">
        <v>105</v>
      </c>
      <c r="C442" s="21" t="s">
        <v>105</v>
      </c>
      <c r="D442" s="21" t="s">
        <v>285</v>
      </c>
      <c r="E442" s="21" t="s">
        <v>183</v>
      </c>
      <c r="F442" s="21" t="s">
        <v>196</v>
      </c>
      <c r="G442" s="20">
        <v>2022.7</v>
      </c>
      <c r="H442" s="20">
        <v>2022.12</v>
      </c>
      <c r="I442" s="34" t="s">
        <v>1775</v>
      </c>
      <c r="J442" s="35">
        <v>7</v>
      </c>
      <c r="K442" s="21" t="s">
        <v>198</v>
      </c>
      <c r="L442" s="21" t="s">
        <v>1776</v>
      </c>
      <c r="M442" s="33" t="s">
        <v>1771</v>
      </c>
      <c r="N442" s="36" t="s">
        <v>1772</v>
      </c>
      <c r="O442" s="36" t="s">
        <v>1772</v>
      </c>
      <c r="P442" s="21" t="s">
        <v>1759</v>
      </c>
      <c r="Q442" s="21" t="s">
        <v>183</v>
      </c>
      <c r="R442" s="20"/>
    </row>
    <row r="443" s="1" customFormat="1" ht="36" customHeight="1" spans="1:18">
      <c r="A443" s="20">
        <v>7</v>
      </c>
      <c r="B443" s="20" t="s">
        <v>105</v>
      </c>
      <c r="C443" s="21" t="s">
        <v>1767</v>
      </c>
      <c r="D443" s="21" t="s">
        <v>387</v>
      </c>
      <c r="E443" s="21" t="s">
        <v>169</v>
      </c>
      <c r="F443" s="21" t="s">
        <v>892</v>
      </c>
      <c r="G443" s="20">
        <v>2022.7</v>
      </c>
      <c r="H443" s="20">
        <v>2022.12</v>
      </c>
      <c r="I443" s="34" t="s">
        <v>1777</v>
      </c>
      <c r="J443" s="35">
        <v>40</v>
      </c>
      <c r="K443" s="21" t="s">
        <v>198</v>
      </c>
      <c r="L443" s="21" t="s">
        <v>1765</v>
      </c>
      <c r="M443" s="33" t="s">
        <v>1778</v>
      </c>
      <c r="N443" s="36" t="s">
        <v>1772</v>
      </c>
      <c r="O443" s="36" t="s">
        <v>1772</v>
      </c>
      <c r="P443" s="21" t="s">
        <v>1759</v>
      </c>
      <c r="Q443" s="21" t="s">
        <v>169</v>
      </c>
      <c r="R443" s="20"/>
    </row>
    <row r="444" s="1" customFormat="1" ht="24" customHeight="1" spans="1:18">
      <c r="A444" s="20">
        <v>8</v>
      </c>
      <c r="B444" s="20" t="s">
        <v>105</v>
      </c>
      <c r="C444" s="21" t="s">
        <v>1767</v>
      </c>
      <c r="D444" s="21" t="s">
        <v>387</v>
      </c>
      <c r="E444" s="21" t="s">
        <v>176</v>
      </c>
      <c r="F444" s="21" t="s">
        <v>672</v>
      </c>
      <c r="G444" s="20">
        <v>2022.7</v>
      </c>
      <c r="H444" s="21">
        <v>2022.12</v>
      </c>
      <c r="I444" s="34" t="s">
        <v>1779</v>
      </c>
      <c r="J444" s="35">
        <v>65</v>
      </c>
      <c r="K444" s="21" t="s">
        <v>198</v>
      </c>
      <c r="L444" s="21" t="s">
        <v>1780</v>
      </c>
      <c r="M444" s="33" t="s">
        <v>1781</v>
      </c>
      <c r="N444" s="36" t="s">
        <v>1782</v>
      </c>
      <c r="O444" s="36" t="s">
        <v>1782</v>
      </c>
      <c r="P444" s="21" t="s">
        <v>1759</v>
      </c>
      <c r="Q444" s="21" t="s">
        <v>176</v>
      </c>
      <c r="R444" s="20"/>
    </row>
    <row r="445" s="1" customFormat="1" ht="24" customHeight="1" spans="1:18">
      <c r="A445" s="20">
        <v>9</v>
      </c>
      <c r="B445" s="20" t="s">
        <v>105</v>
      </c>
      <c r="C445" s="21" t="s">
        <v>1783</v>
      </c>
      <c r="D445" s="21" t="s">
        <v>285</v>
      </c>
      <c r="E445" s="21" t="s">
        <v>183</v>
      </c>
      <c r="F445" s="21" t="s">
        <v>1784</v>
      </c>
      <c r="G445" s="20">
        <v>2022.7</v>
      </c>
      <c r="H445" s="21">
        <v>2022.12</v>
      </c>
      <c r="I445" s="34" t="s">
        <v>1785</v>
      </c>
      <c r="J445" s="35">
        <v>45</v>
      </c>
      <c r="K445" s="21" t="s">
        <v>198</v>
      </c>
      <c r="L445" s="21" t="s">
        <v>1786</v>
      </c>
      <c r="M445" s="33" t="s">
        <v>1351</v>
      </c>
      <c r="N445" s="36" t="s">
        <v>1787</v>
      </c>
      <c r="O445" s="36" t="s">
        <v>1788</v>
      </c>
      <c r="P445" s="21" t="s">
        <v>1789</v>
      </c>
      <c r="Q445" s="21" t="s">
        <v>183</v>
      </c>
      <c r="R445" s="20"/>
    </row>
    <row r="446" s="1" customFormat="1" ht="30" customHeight="1" spans="1:18">
      <c r="A446" s="20">
        <v>10</v>
      </c>
      <c r="B446" s="21" t="s">
        <v>105</v>
      </c>
      <c r="C446" s="21" t="s">
        <v>1790</v>
      </c>
      <c r="D446" s="21" t="s">
        <v>387</v>
      </c>
      <c r="E446" s="21" t="s">
        <v>183</v>
      </c>
      <c r="F446" s="21" t="s">
        <v>880</v>
      </c>
      <c r="G446" s="21">
        <v>2022.8</v>
      </c>
      <c r="H446" s="21">
        <v>2022.12</v>
      </c>
      <c r="I446" s="36" t="s">
        <v>1791</v>
      </c>
      <c r="J446" s="35">
        <v>40</v>
      </c>
      <c r="K446" s="21" t="s">
        <v>198</v>
      </c>
      <c r="L446" s="21" t="s">
        <v>1290</v>
      </c>
      <c r="M446" s="46" t="s">
        <v>1792</v>
      </c>
      <c r="N446" s="36" t="s">
        <v>1772</v>
      </c>
      <c r="O446" s="36" t="s">
        <v>1772</v>
      </c>
      <c r="P446" s="21" t="s">
        <v>1789</v>
      </c>
      <c r="Q446" s="58" t="s">
        <v>183</v>
      </c>
      <c r="R446" s="20"/>
    </row>
    <row r="447" s="1" customFormat="1" ht="24" customHeight="1" spans="1:18">
      <c r="A447" s="20">
        <v>11</v>
      </c>
      <c r="B447" s="21" t="s">
        <v>105</v>
      </c>
      <c r="C447" s="21" t="s">
        <v>1790</v>
      </c>
      <c r="D447" s="21" t="s">
        <v>387</v>
      </c>
      <c r="E447" s="21" t="s">
        <v>183</v>
      </c>
      <c r="F447" s="21" t="s">
        <v>196</v>
      </c>
      <c r="G447" s="21">
        <v>2022.8</v>
      </c>
      <c r="H447" s="21">
        <v>2022.12</v>
      </c>
      <c r="I447" s="36" t="s">
        <v>1793</v>
      </c>
      <c r="J447" s="35">
        <v>200</v>
      </c>
      <c r="K447" s="21" t="s">
        <v>198</v>
      </c>
      <c r="L447" s="21" t="s">
        <v>1794</v>
      </c>
      <c r="M447" s="46" t="s">
        <v>1623</v>
      </c>
      <c r="N447" s="36" t="s">
        <v>1772</v>
      </c>
      <c r="O447" s="36" t="s">
        <v>1772</v>
      </c>
      <c r="P447" s="21" t="s">
        <v>1759</v>
      </c>
      <c r="Q447" s="21" t="s">
        <v>183</v>
      </c>
      <c r="R447" s="21"/>
    </row>
    <row r="448" s="1" customFormat="1" ht="24" customHeight="1" spans="1:18">
      <c r="A448" s="18" t="s">
        <v>106</v>
      </c>
      <c r="B448" s="18"/>
      <c r="C448" s="18" t="s">
        <v>107</v>
      </c>
      <c r="D448" s="18"/>
      <c r="E448" s="18"/>
      <c r="F448" s="18"/>
      <c r="G448" s="18"/>
      <c r="H448" s="18"/>
      <c r="I448" s="28" t="s">
        <v>1795</v>
      </c>
      <c r="J448" s="26">
        <v>100</v>
      </c>
      <c r="K448" s="18"/>
      <c r="L448" s="18"/>
      <c r="M448" s="18"/>
      <c r="N448" s="27"/>
      <c r="O448" s="27"/>
      <c r="P448" s="18"/>
      <c r="Q448" s="18"/>
      <c r="R448" s="18"/>
    </row>
    <row r="449" s="1" customFormat="1" ht="24" customHeight="1" spans="1:18">
      <c r="A449" s="20">
        <v>1</v>
      </c>
      <c r="B449" s="20" t="s">
        <v>105</v>
      </c>
      <c r="C449" s="20" t="s">
        <v>1796</v>
      </c>
      <c r="D449" s="20" t="s">
        <v>387</v>
      </c>
      <c r="E449" s="20" t="s">
        <v>169</v>
      </c>
      <c r="F449" s="20" t="s">
        <v>170</v>
      </c>
      <c r="G449" s="20">
        <v>2022.1</v>
      </c>
      <c r="H449" s="20">
        <v>2022.12</v>
      </c>
      <c r="I449" s="29" t="s">
        <v>1797</v>
      </c>
      <c r="J449" s="30">
        <v>100</v>
      </c>
      <c r="K449" s="20" t="s">
        <v>198</v>
      </c>
      <c r="L449" s="20" t="s">
        <v>1798</v>
      </c>
      <c r="M449" s="31" t="s">
        <v>1799</v>
      </c>
      <c r="N449" s="32" t="s">
        <v>1800</v>
      </c>
      <c r="O449" s="32" t="s">
        <v>1800</v>
      </c>
      <c r="P449" s="20" t="s">
        <v>1801</v>
      </c>
      <c r="Q449" s="20" t="s">
        <v>169</v>
      </c>
      <c r="R449" s="20"/>
    </row>
    <row r="450" s="1" customFormat="1" ht="61" customHeight="1" spans="1:18">
      <c r="A450" s="18" t="s">
        <v>108</v>
      </c>
      <c r="B450" s="18"/>
      <c r="C450" s="18" t="s">
        <v>109</v>
      </c>
      <c r="D450" s="18"/>
      <c r="E450" s="18"/>
      <c r="F450" s="18"/>
      <c r="G450" s="18"/>
      <c r="H450" s="18"/>
      <c r="I450" s="28" t="s">
        <v>1802</v>
      </c>
      <c r="J450" s="26">
        <f>SUM(J451:J459)</f>
        <v>533.5</v>
      </c>
      <c r="K450" s="18"/>
      <c r="L450" s="18"/>
      <c r="M450" s="18"/>
      <c r="N450" s="27"/>
      <c r="O450" s="27"/>
      <c r="P450" s="18"/>
      <c r="Q450" s="18"/>
      <c r="R450" s="18"/>
    </row>
    <row r="451" s="1" customFormat="1" ht="24" customHeight="1" spans="1:18">
      <c r="A451" s="20">
        <v>1</v>
      </c>
      <c r="B451" s="20" t="s">
        <v>1803</v>
      </c>
      <c r="C451" s="20" t="s">
        <v>109</v>
      </c>
      <c r="D451" s="20" t="s">
        <v>1804</v>
      </c>
      <c r="E451" s="20" t="s">
        <v>333</v>
      </c>
      <c r="F451" s="20" t="s">
        <v>999</v>
      </c>
      <c r="G451" s="20">
        <v>2022.1</v>
      </c>
      <c r="H451" s="20">
        <v>2022.12</v>
      </c>
      <c r="I451" s="29" t="s">
        <v>1805</v>
      </c>
      <c r="J451" s="30">
        <v>15</v>
      </c>
      <c r="K451" s="20" t="s">
        <v>198</v>
      </c>
      <c r="L451" s="20" t="s">
        <v>1806</v>
      </c>
      <c r="M451" s="31" t="s">
        <v>1807</v>
      </c>
      <c r="N451" s="32" t="s">
        <v>1808</v>
      </c>
      <c r="O451" s="32" t="s">
        <v>1808</v>
      </c>
      <c r="P451" s="20" t="s">
        <v>536</v>
      </c>
      <c r="Q451" s="20" t="s">
        <v>333</v>
      </c>
      <c r="R451" s="20"/>
    </row>
    <row r="452" s="1" customFormat="1" ht="42" customHeight="1" spans="1:18">
      <c r="A452" s="20">
        <v>2</v>
      </c>
      <c r="B452" s="20" t="s">
        <v>1803</v>
      </c>
      <c r="C452" s="20" t="s">
        <v>109</v>
      </c>
      <c r="D452" s="20" t="s">
        <v>387</v>
      </c>
      <c r="E452" s="20" t="s">
        <v>436</v>
      </c>
      <c r="F452" s="20" t="s">
        <v>857</v>
      </c>
      <c r="G452" s="20">
        <v>2022.1</v>
      </c>
      <c r="H452" s="20">
        <v>2022.12</v>
      </c>
      <c r="I452" s="29" t="s">
        <v>1809</v>
      </c>
      <c r="J452" s="30">
        <v>45</v>
      </c>
      <c r="K452" s="20" t="s">
        <v>198</v>
      </c>
      <c r="L452" s="20" t="s">
        <v>1806</v>
      </c>
      <c r="M452" s="31" t="s">
        <v>1810</v>
      </c>
      <c r="N452" s="32" t="s">
        <v>1811</v>
      </c>
      <c r="O452" s="32" t="s">
        <v>1811</v>
      </c>
      <c r="P452" s="20" t="s">
        <v>536</v>
      </c>
      <c r="Q452" s="20" t="s">
        <v>436</v>
      </c>
      <c r="R452" s="20"/>
    </row>
    <row r="453" s="1" customFormat="1" ht="45" customHeight="1" spans="1:18">
      <c r="A453" s="20">
        <v>3</v>
      </c>
      <c r="B453" s="20" t="s">
        <v>1803</v>
      </c>
      <c r="C453" s="20" t="s">
        <v>109</v>
      </c>
      <c r="D453" s="20" t="s">
        <v>387</v>
      </c>
      <c r="E453" s="20" t="s">
        <v>183</v>
      </c>
      <c r="F453" s="20" t="s">
        <v>880</v>
      </c>
      <c r="G453" s="20">
        <v>2022.1</v>
      </c>
      <c r="H453" s="20">
        <v>2022.12</v>
      </c>
      <c r="I453" s="29" t="s">
        <v>1812</v>
      </c>
      <c r="J453" s="30">
        <v>50</v>
      </c>
      <c r="K453" s="20" t="s">
        <v>198</v>
      </c>
      <c r="L453" s="20" t="s">
        <v>1813</v>
      </c>
      <c r="M453" s="31" t="s">
        <v>1814</v>
      </c>
      <c r="N453" s="32" t="s">
        <v>1815</v>
      </c>
      <c r="O453" s="32" t="s">
        <v>1816</v>
      </c>
      <c r="P453" s="20" t="s">
        <v>536</v>
      </c>
      <c r="Q453" s="20" t="s">
        <v>183</v>
      </c>
      <c r="R453" s="20"/>
    </row>
    <row r="454" s="1" customFormat="1" ht="24" customHeight="1" spans="1:18">
      <c r="A454" s="20">
        <v>4</v>
      </c>
      <c r="B454" s="20" t="s">
        <v>1803</v>
      </c>
      <c r="C454" s="20" t="s">
        <v>109</v>
      </c>
      <c r="D454" s="20" t="s">
        <v>387</v>
      </c>
      <c r="E454" s="20" t="s">
        <v>155</v>
      </c>
      <c r="F454" s="20" t="s">
        <v>156</v>
      </c>
      <c r="G454" s="20">
        <v>2022.1</v>
      </c>
      <c r="H454" s="20">
        <v>2022.12</v>
      </c>
      <c r="I454" s="29" t="s">
        <v>1817</v>
      </c>
      <c r="J454" s="30">
        <v>43.5</v>
      </c>
      <c r="K454" s="20" t="s">
        <v>198</v>
      </c>
      <c r="L454" s="20" t="s">
        <v>1818</v>
      </c>
      <c r="M454" s="31" t="s">
        <v>159</v>
      </c>
      <c r="N454" s="32" t="s">
        <v>1819</v>
      </c>
      <c r="O454" s="32" t="s">
        <v>1819</v>
      </c>
      <c r="P454" s="20" t="s">
        <v>536</v>
      </c>
      <c r="Q454" s="20" t="s">
        <v>155</v>
      </c>
      <c r="R454" s="20"/>
    </row>
    <row r="455" s="1" customFormat="1" ht="43" customHeight="1" spans="1:18">
      <c r="A455" s="20">
        <v>5</v>
      </c>
      <c r="B455" s="20" t="s">
        <v>1803</v>
      </c>
      <c r="C455" s="20" t="s">
        <v>109</v>
      </c>
      <c r="D455" s="20" t="s">
        <v>387</v>
      </c>
      <c r="E455" s="20" t="s">
        <v>169</v>
      </c>
      <c r="F455" s="20" t="s">
        <v>190</v>
      </c>
      <c r="G455" s="20">
        <v>2022.3</v>
      </c>
      <c r="H455" s="20">
        <v>2022.9</v>
      </c>
      <c r="I455" s="29" t="s">
        <v>1820</v>
      </c>
      <c r="J455" s="30">
        <v>50</v>
      </c>
      <c r="K455" s="20" t="s">
        <v>198</v>
      </c>
      <c r="L455" s="20" t="s">
        <v>1813</v>
      </c>
      <c r="M455" s="31" t="s">
        <v>1821</v>
      </c>
      <c r="N455" s="32" t="s">
        <v>1822</v>
      </c>
      <c r="O455" s="32" t="s">
        <v>1823</v>
      </c>
      <c r="P455" s="20" t="s">
        <v>536</v>
      </c>
      <c r="Q455" s="20" t="s">
        <v>169</v>
      </c>
      <c r="R455" s="20"/>
    </row>
    <row r="456" s="1" customFormat="1" ht="24" customHeight="1" spans="1:18">
      <c r="A456" s="20">
        <v>6</v>
      </c>
      <c r="B456" s="20" t="s">
        <v>1803</v>
      </c>
      <c r="C456" s="20" t="s">
        <v>109</v>
      </c>
      <c r="D456" s="20" t="s">
        <v>145</v>
      </c>
      <c r="E456" s="20" t="s">
        <v>162</v>
      </c>
      <c r="F456" s="20" t="s">
        <v>791</v>
      </c>
      <c r="G456" s="20">
        <v>2022.1</v>
      </c>
      <c r="H456" s="20">
        <v>2022.12</v>
      </c>
      <c r="I456" s="36" t="s">
        <v>1824</v>
      </c>
      <c r="J456" s="30">
        <v>30</v>
      </c>
      <c r="K456" s="20" t="s">
        <v>198</v>
      </c>
      <c r="L456" s="20" t="s">
        <v>1825</v>
      </c>
      <c r="M456" s="31" t="s">
        <v>1826</v>
      </c>
      <c r="N456" s="32" t="s">
        <v>1827</v>
      </c>
      <c r="O456" s="32" t="s">
        <v>1827</v>
      </c>
      <c r="P456" s="20" t="s">
        <v>536</v>
      </c>
      <c r="Q456" s="20" t="s">
        <v>162</v>
      </c>
      <c r="R456" s="20"/>
    </row>
    <row r="457" s="11" customFormat="1" ht="34" customHeight="1" spans="1:18">
      <c r="A457" s="20">
        <v>7</v>
      </c>
      <c r="B457" s="20" t="s">
        <v>1803</v>
      </c>
      <c r="C457" s="21" t="s">
        <v>109</v>
      </c>
      <c r="D457" s="21" t="s">
        <v>387</v>
      </c>
      <c r="E457" s="21" t="s">
        <v>162</v>
      </c>
      <c r="F457" s="21" t="s">
        <v>791</v>
      </c>
      <c r="G457" s="20">
        <v>2022.7</v>
      </c>
      <c r="H457" s="21">
        <v>2022.12</v>
      </c>
      <c r="I457" s="34" t="s">
        <v>1828</v>
      </c>
      <c r="J457" s="35">
        <v>100</v>
      </c>
      <c r="K457" s="21" t="s">
        <v>198</v>
      </c>
      <c r="L457" s="20" t="s">
        <v>1806</v>
      </c>
      <c r="M457" s="33" t="s">
        <v>1829</v>
      </c>
      <c r="N457" s="36" t="s">
        <v>1830</v>
      </c>
      <c r="O457" s="36" t="s">
        <v>1831</v>
      </c>
      <c r="P457" s="20" t="s">
        <v>581</v>
      </c>
      <c r="Q457" s="20" t="s">
        <v>581</v>
      </c>
      <c r="R457" s="20"/>
    </row>
    <row r="458" s="1" customFormat="1" ht="24" customHeight="1" spans="1:18">
      <c r="A458" s="20">
        <v>8</v>
      </c>
      <c r="B458" s="20" t="s">
        <v>1803</v>
      </c>
      <c r="C458" s="20" t="s">
        <v>109</v>
      </c>
      <c r="D458" s="20" t="s">
        <v>387</v>
      </c>
      <c r="E458" s="20" t="s">
        <v>169</v>
      </c>
      <c r="F458" s="20" t="s">
        <v>892</v>
      </c>
      <c r="G458" s="20">
        <v>2022.7</v>
      </c>
      <c r="H458" s="20">
        <v>2022.12</v>
      </c>
      <c r="I458" s="29" t="s">
        <v>1832</v>
      </c>
      <c r="J458" s="30">
        <v>100</v>
      </c>
      <c r="K458" s="21" t="s">
        <v>198</v>
      </c>
      <c r="L458" s="20" t="s">
        <v>1806</v>
      </c>
      <c r="M458" s="33" t="s">
        <v>1833</v>
      </c>
      <c r="N458" s="32" t="s">
        <v>1834</v>
      </c>
      <c r="O458" s="32" t="s">
        <v>1834</v>
      </c>
      <c r="P458" s="20" t="s">
        <v>581</v>
      </c>
      <c r="Q458" s="20" t="s">
        <v>169</v>
      </c>
      <c r="R458" s="20"/>
    </row>
    <row r="459" s="1" customFormat="1" ht="26" customHeight="1" spans="1:18">
      <c r="A459" s="20">
        <v>9</v>
      </c>
      <c r="B459" s="20" t="s">
        <v>1803</v>
      </c>
      <c r="C459" s="20" t="s">
        <v>109</v>
      </c>
      <c r="D459" s="21" t="s">
        <v>387</v>
      </c>
      <c r="E459" s="21" t="s">
        <v>146</v>
      </c>
      <c r="F459" s="21" t="s">
        <v>260</v>
      </c>
      <c r="G459" s="21">
        <v>2022.6</v>
      </c>
      <c r="H459" s="21">
        <v>2022.12</v>
      </c>
      <c r="I459" s="34" t="s">
        <v>1835</v>
      </c>
      <c r="J459" s="35">
        <v>100</v>
      </c>
      <c r="K459" s="20" t="s">
        <v>198</v>
      </c>
      <c r="L459" s="21" t="s">
        <v>1836</v>
      </c>
      <c r="M459" s="46" t="s">
        <v>1837</v>
      </c>
      <c r="N459" s="67" t="s">
        <v>1838</v>
      </c>
      <c r="O459" s="67" t="s">
        <v>1838</v>
      </c>
      <c r="P459" s="21" t="s">
        <v>536</v>
      </c>
      <c r="Q459" s="21" t="s">
        <v>146</v>
      </c>
      <c r="R459" s="49"/>
    </row>
    <row r="460" s="1" customFormat="1" ht="27" customHeight="1" spans="1:18">
      <c r="A460" s="18" t="s">
        <v>110</v>
      </c>
      <c r="B460" s="18"/>
      <c r="C460" s="18" t="s">
        <v>111</v>
      </c>
      <c r="D460" s="18"/>
      <c r="E460" s="18"/>
      <c r="F460" s="18"/>
      <c r="G460" s="18"/>
      <c r="H460" s="18"/>
      <c r="I460" s="28" t="s">
        <v>1839</v>
      </c>
      <c r="J460" s="26">
        <v>775</v>
      </c>
      <c r="K460" s="18"/>
      <c r="L460" s="18"/>
      <c r="M460" s="18"/>
      <c r="N460" s="27"/>
      <c r="O460" s="27"/>
      <c r="P460" s="18"/>
      <c r="Q460" s="18"/>
      <c r="R460" s="18"/>
    </row>
    <row r="461" s="1" customFormat="1" ht="24" customHeight="1" spans="1:18">
      <c r="A461" s="20">
        <v>1</v>
      </c>
      <c r="B461" s="20" t="s">
        <v>68</v>
      </c>
      <c r="C461" s="20" t="s">
        <v>1840</v>
      </c>
      <c r="D461" s="20" t="s">
        <v>387</v>
      </c>
      <c r="E461" s="20" t="s">
        <v>155</v>
      </c>
      <c r="F461" s="20" t="s">
        <v>1841</v>
      </c>
      <c r="G461" s="20">
        <v>2022.1</v>
      </c>
      <c r="H461" s="20">
        <v>2022.12</v>
      </c>
      <c r="I461" s="29" t="s">
        <v>1842</v>
      </c>
      <c r="J461" s="30">
        <v>128</v>
      </c>
      <c r="K461" s="20" t="s">
        <v>198</v>
      </c>
      <c r="L461" s="20" t="s">
        <v>1317</v>
      </c>
      <c r="M461" s="31" t="s">
        <v>1843</v>
      </c>
      <c r="N461" s="32" t="s">
        <v>1844</v>
      </c>
      <c r="O461" s="32" t="s">
        <v>1844</v>
      </c>
      <c r="P461" s="20" t="s">
        <v>1845</v>
      </c>
      <c r="Q461" s="20" t="s">
        <v>1845</v>
      </c>
      <c r="R461" s="20"/>
    </row>
    <row r="462" s="1" customFormat="1" ht="34" customHeight="1" spans="1:18">
      <c r="A462" s="20">
        <v>2</v>
      </c>
      <c r="B462" s="20" t="s">
        <v>68</v>
      </c>
      <c r="C462" s="20" t="s">
        <v>1840</v>
      </c>
      <c r="D462" s="20" t="s">
        <v>387</v>
      </c>
      <c r="E462" s="20" t="s">
        <v>1846</v>
      </c>
      <c r="F462" s="20" t="s">
        <v>1847</v>
      </c>
      <c r="G462" s="20">
        <v>2022.1</v>
      </c>
      <c r="H462" s="20">
        <v>2022.12</v>
      </c>
      <c r="I462" s="29" t="s">
        <v>1848</v>
      </c>
      <c r="J462" s="30">
        <v>101</v>
      </c>
      <c r="K462" s="20" t="s">
        <v>198</v>
      </c>
      <c r="L462" s="20" t="s">
        <v>1317</v>
      </c>
      <c r="M462" s="31" t="s">
        <v>1849</v>
      </c>
      <c r="N462" s="32" t="s">
        <v>1850</v>
      </c>
      <c r="O462" s="32" t="s">
        <v>1850</v>
      </c>
      <c r="P462" s="20" t="s">
        <v>1845</v>
      </c>
      <c r="Q462" s="20" t="s">
        <v>1845</v>
      </c>
      <c r="R462" s="20"/>
    </row>
    <row r="463" s="1" customFormat="1" ht="28" customHeight="1" spans="1:18">
      <c r="A463" s="20">
        <v>3</v>
      </c>
      <c r="B463" s="20" t="s">
        <v>68</v>
      </c>
      <c r="C463" s="20" t="s">
        <v>1840</v>
      </c>
      <c r="D463" s="20" t="s">
        <v>387</v>
      </c>
      <c r="E463" s="20" t="s">
        <v>1851</v>
      </c>
      <c r="F463" s="20" t="s">
        <v>1852</v>
      </c>
      <c r="G463" s="20">
        <v>2022.1</v>
      </c>
      <c r="H463" s="20">
        <v>2022.12</v>
      </c>
      <c r="I463" s="29" t="s">
        <v>1853</v>
      </c>
      <c r="J463" s="30">
        <v>136</v>
      </c>
      <c r="K463" s="20" t="s">
        <v>198</v>
      </c>
      <c r="L463" s="20" t="s">
        <v>1317</v>
      </c>
      <c r="M463" s="31" t="s">
        <v>1854</v>
      </c>
      <c r="N463" s="32" t="s">
        <v>1855</v>
      </c>
      <c r="O463" s="32" t="s">
        <v>1855</v>
      </c>
      <c r="P463" s="20" t="s">
        <v>1845</v>
      </c>
      <c r="Q463" s="20" t="s">
        <v>1845</v>
      </c>
      <c r="R463" s="20"/>
    </row>
    <row r="464" s="1" customFormat="1" ht="34" customHeight="1" spans="1:18">
      <c r="A464" s="20">
        <v>4</v>
      </c>
      <c r="B464" s="20" t="s">
        <v>68</v>
      </c>
      <c r="C464" s="20" t="s">
        <v>1840</v>
      </c>
      <c r="D464" s="20" t="s">
        <v>387</v>
      </c>
      <c r="E464" s="20" t="s">
        <v>1856</v>
      </c>
      <c r="F464" s="20" t="s">
        <v>1857</v>
      </c>
      <c r="G464" s="20">
        <v>2022.1</v>
      </c>
      <c r="H464" s="20">
        <v>2022.12</v>
      </c>
      <c r="I464" s="29" t="s">
        <v>1858</v>
      </c>
      <c r="J464" s="30">
        <v>116</v>
      </c>
      <c r="K464" s="20" t="s">
        <v>198</v>
      </c>
      <c r="L464" s="20" t="s">
        <v>1317</v>
      </c>
      <c r="M464" s="31" t="s">
        <v>1859</v>
      </c>
      <c r="N464" s="32" t="s">
        <v>1860</v>
      </c>
      <c r="O464" s="32" t="s">
        <v>1860</v>
      </c>
      <c r="P464" s="20" t="s">
        <v>1845</v>
      </c>
      <c r="Q464" s="20" t="s">
        <v>1845</v>
      </c>
      <c r="R464" s="20"/>
    </row>
    <row r="465" s="1" customFormat="1" ht="24" customHeight="1" spans="1:18">
      <c r="A465" s="20">
        <v>5</v>
      </c>
      <c r="B465" s="20" t="s">
        <v>68</v>
      </c>
      <c r="C465" s="20" t="s">
        <v>1840</v>
      </c>
      <c r="D465" s="20" t="s">
        <v>387</v>
      </c>
      <c r="E465" s="20" t="s">
        <v>1861</v>
      </c>
      <c r="F465" s="20" t="s">
        <v>1862</v>
      </c>
      <c r="G465" s="20">
        <v>2022.1</v>
      </c>
      <c r="H465" s="20">
        <v>2022.12</v>
      </c>
      <c r="I465" s="29" t="s">
        <v>1863</v>
      </c>
      <c r="J465" s="30">
        <v>149</v>
      </c>
      <c r="K465" s="20" t="s">
        <v>198</v>
      </c>
      <c r="L465" s="20" t="s">
        <v>1317</v>
      </c>
      <c r="M465" s="31" t="s">
        <v>1864</v>
      </c>
      <c r="N465" s="32" t="s">
        <v>1844</v>
      </c>
      <c r="O465" s="32" t="s">
        <v>1844</v>
      </c>
      <c r="P465" s="20" t="s">
        <v>1845</v>
      </c>
      <c r="Q465" s="20" t="s">
        <v>1845</v>
      </c>
      <c r="R465" s="20"/>
    </row>
    <row r="466" s="1" customFormat="1" ht="31.5" spans="1:18">
      <c r="A466" s="20">
        <v>6</v>
      </c>
      <c r="B466" s="20" t="s">
        <v>68</v>
      </c>
      <c r="C466" s="20" t="s">
        <v>1840</v>
      </c>
      <c r="D466" s="20" t="s">
        <v>387</v>
      </c>
      <c r="E466" s="20" t="s">
        <v>375</v>
      </c>
      <c r="F466" s="20" t="s">
        <v>1865</v>
      </c>
      <c r="G466" s="20">
        <v>2022.1</v>
      </c>
      <c r="H466" s="20">
        <v>2022.12</v>
      </c>
      <c r="I466" s="29" t="s">
        <v>1866</v>
      </c>
      <c r="J466" s="30">
        <v>145</v>
      </c>
      <c r="K466" s="20" t="s">
        <v>198</v>
      </c>
      <c r="L466" s="20" t="s">
        <v>1317</v>
      </c>
      <c r="M466" s="31" t="s">
        <v>1867</v>
      </c>
      <c r="N466" s="32" t="s">
        <v>1868</v>
      </c>
      <c r="O466" s="32" t="s">
        <v>1868</v>
      </c>
      <c r="P466" s="20" t="s">
        <v>1845</v>
      </c>
      <c r="Q466" s="20" t="s">
        <v>1845</v>
      </c>
      <c r="R466" s="20"/>
    </row>
    <row r="467" s="1" customFormat="1" ht="21" spans="1:18">
      <c r="A467" s="18" t="s">
        <v>112</v>
      </c>
      <c r="B467" s="18"/>
      <c r="C467" s="18" t="s">
        <v>113</v>
      </c>
      <c r="D467" s="18"/>
      <c r="E467" s="18"/>
      <c r="F467" s="18"/>
      <c r="G467" s="18"/>
      <c r="H467" s="18"/>
      <c r="I467" s="28" t="s">
        <v>1869</v>
      </c>
      <c r="J467" s="26">
        <v>220</v>
      </c>
      <c r="K467" s="18"/>
      <c r="L467" s="18"/>
      <c r="M467" s="18"/>
      <c r="N467" s="27"/>
      <c r="O467" s="27"/>
      <c r="P467" s="18"/>
      <c r="Q467" s="18"/>
      <c r="R467" s="18"/>
    </row>
    <row r="468" s="1" customFormat="1" ht="62" customHeight="1" spans="1:18">
      <c r="A468" s="20">
        <v>1</v>
      </c>
      <c r="B468" s="20" t="s">
        <v>68</v>
      </c>
      <c r="C468" s="20" t="s">
        <v>1870</v>
      </c>
      <c r="D468" s="20" t="s">
        <v>1871</v>
      </c>
      <c r="E468" s="20" t="s">
        <v>1872</v>
      </c>
      <c r="F468" s="20" t="s">
        <v>1873</v>
      </c>
      <c r="G468" s="20">
        <v>2022.2</v>
      </c>
      <c r="H468" s="20">
        <v>2022.12</v>
      </c>
      <c r="I468" s="29" t="s">
        <v>1874</v>
      </c>
      <c r="J468" s="30">
        <v>110</v>
      </c>
      <c r="K468" s="20" t="s">
        <v>198</v>
      </c>
      <c r="L468" s="20" t="s">
        <v>1875</v>
      </c>
      <c r="M468" s="31" t="s">
        <v>1876</v>
      </c>
      <c r="N468" s="32" t="s">
        <v>1877</v>
      </c>
      <c r="O468" s="32" t="s">
        <v>1878</v>
      </c>
      <c r="P468" s="20" t="s">
        <v>1879</v>
      </c>
      <c r="Q468" s="20" t="s">
        <v>1879</v>
      </c>
      <c r="R468" s="20"/>
    </row>
    <row r="469" s="1" customFormat="1" ht="58" customHeight="1" spans="1:18">
      <c r="A469" s="20">
        <v>1</v>
      </c>
      <c r="B469" s="20" t="s">
        <v>68</v>
      </c>
      <c r="C469" s="20" t="s">
        <v>1870</v>
      </c>
      <c r="D469" s="20" t="s">
        <v>387</v>
      </c>
      <c r="E469" s="20" t="s">
        <v>1880</v>
      </c>
      <c r="F469" s="20" t="s">
        <v>1881</v>
      </c>
      <c r="G469" s="20">
        <v>2022.7</v>
      </c>
      <c r="H469" s="20">
        <v>2022.12</v>
      </c>
      <c r="I469" s="29" t="s">
        <v>1882</v>
      </c>
      <c r="J469" s="30">
        <v>110</v>
      </c>
      <c r="K469" s="21" t="s">
        <v>198</v>
      </c>
      <c r="L469" s="20" t="s">
        <v>1875</v>
      </c>
      <c r="M469" s="33" t="s">
        <v>1883</v>
      </c>
      <c r="N469" s="32" t="s">
        <v>1884</v>
      </c>
      <c r="O469" s="32" t="s">
        <v>1884</v>
      </c>
      <c r="P469" s="20" t="s">
        <v>1879</v>
      </c>
      <c r="Q469" s="20" t="s">
        <v>1753</v>
      </c>
      <c r="R469" s="20"/>
    </row>
    <row r="470" s="1" customFormat="1" ht="41" customHeight="1" spans="1:18">
      <c r="A470" s="18" t="s">
        <v>114</v>
      </c>
      <c r="B470" s="18"/>
      <c r="C470" s="18" t="s">
        <v>115</v>
      </c>
      <c r="D470" s="18"/>
      <c r="E470" s="18"/>
      <c r="F470" s="18"/>
      <c r="G470" s="18"/>
      <c r="H470" s="18"/>
      <c r="I470" s="28" t="s">
        <v>1885</v>
      </c>
      <c r="J470" s="26">
        <v>250</v>
      </c>
      <c r="K470" s="18"/>
      <c r="L470" s="18"/>
      <c r="M470" s="18"/>
      <c r="N470" s="27"/>
      <c r="O470" s="27"/>
      <c r="P470" s="18"/>
      <c r="Q470" s="18"/>
      <c r="R470" s="18"/>
    </row>
    <row r="471" s="1" customFormat="1" ht="36" customHeight="1" spans="1:18">
      <c r="A471" s="20">
        <v>1</v>
      </c>
      <c r="B471" s="20" t="s">
        <v>68</v>
      </c>
      <c r="C471" s="20" t="s">
        <v>115</v>
      </c>
      <c r="D471" s="20" t="s">
        <v>387</v>
      </c>
      <c r="E471" s="20" t="s">
        <v>333</v>
      </c>
      <c r="F471" s="20" t="s">
        <v>999</v>
      </c>
      <c r="G471" s="20">
        <v>2022.1</v>
      </c>
      <c r="H471" s="20">
        <v>2022.12</v>
      </c>
      <c r="I471" s="29" t="s">
        <v>1886</v>
      </c>
      <c r="J471" s="30">
        <v>50</v>
      </c>
      <c r="K471" s="20" t="s">
        <v>198</v>
      </c>
      <c r="L471" s="20" t="s">
        <v>1757</v>
      </c>
      <c r="M471" s="31" t="s">
        <v>1887</v>
      </c>
      <c r="N471" s="32" t="s">
        <v>1888</v>
      </c>
      <c r="O471" s="32" t="s">
        <v>1889</v>
      </c>
      <c r="P471" s="20" t="s">
        <v>536</v>
      </c>
      <c r="Q471" s="20" t="s">
        <v>333</v>
      </c>
      <c r="R471" s="20"/>
    </row>
    <row r="472" s="1" customFormat="1" ht="44" customHeight="1" spans="1:18">
      <c r="A472" s="20">
        <v>2</v>
      </c>
      <c r="B472" s="20" t="s">
        <v>68</v>
      </c>
      <c r="C472" s="20" t="s">
        <v>115</v>
      </c>
      <c r="D472" s="20" t="s">
        <v>387</v>
      </c>
      <c r="E472" s="20" t="s">
        <v>436</v>
      </c>
      <c r="F472" s="20" t="s">
        <v>1890</v>
      </c>
      <c r="G472" s="20">
        <v>2022.1</v>
      </c>
      <c r="H472" s="20">
        <v>2022.12</v>
      </c>
      <c r="I472" s="29" t="s">
        <v>1891</v>
      </c>
      <c r="J472" s="30">
        <v>100</v>
      </c>
      <c r="K472" s="20" t="s">
        <v>198</v>
      </c>
      <c r="L472" s="20" t="s">
        <v>1892</v>
      </c>
      <c r="M472" s="31" t="s">
        <v>1893</v>
      </c>
      <c r="N472" s="32" t="s">
        <v>1894</v>
      </c>
      <c r="O472" s="32" t="s">
        <v>1895</v>
      </c>
      <c r="P472" s="20" t="s">
        <v>536</v>
      </c>
      <c r="Q472" s="20" t="s">
        <v>436</v>
      </c>
      <c r="R472" s="20"/>
    </row>
    <row r="473" s="1" customFormat="1" ht="27" customHeight="1" spans="1:18">
      <c r="A473" s="20">
        <v>3</v>
      </c>
      <c r="B473" s="20" t="s">
        <v>68</v>
      </c>
      <c r="C473" s="20" t="s">
        <v>115</v>
      </c>
      <c r="D473" s="20" t="s">
        <v>387</v>
      </c>
      <c r="E473" s="20" t="s">
        <v>155</v>
      </c>
      <c r="F473" s="20" t="s">
        <v>156</v>
      </c>
      <c r="G473" s="20">
        <v>2022.1</v>
      </c>
      <c r="H473" s="20">
        <v>2022.12</v>
      </c>
      <c r="I473" s="32" t="s">
        <v>1896</v>
      </c>
      <c r="J473" s="30">
        <v>40</v>
      </c>
      <c r="K473" s="20" t="s">
        <v>198</v>
      </c>
      <c r="L473" s="20" t="s">
        <v>1897</v>
      </c>
      <c r="M473" s="31" t="s">
        <v>1898</v>
      </c>
      <c r="N473" s="32" t="s">
        <v>1899</v>
      </c>
      <c r="O473" s="32" t="s">
        <v>1899</v>
      </c>
      <c r="P473" s="20" t="s">
        <v>536</v>
      </c>
      <c r="Q473" s="20" t="s">
        <v>155</v>
      </c>
      <c r="R473" s="20"/>
    </row>
    <row r="474" s="1" customFormat="1" ht="31.5" spans="1:18">
      <c r="A474" s="20">
        <v>4</v>
      </c>
      <c r="B474" s="20" t="s">
        <v>68</v>
      </c>
      <c r="C474" s="20" t="s">
        <v>115</v>
      </c>
      <c r="D474" s="20" t="s">
        <v>387</v>
      </c>
      <c r="E474" s="20" t="s">
        <v>234</v>
      </c>
      <c r="F474" s="20" t="s">
        <v>1511</v>
      </c>
      <c r="G474" s="20">
        <v>2022.1</v>
      </c>
      <c r="H474" s="20">
        <v>2022.12</v>
      </c>
      <c r="I474" s="29" t="s">
        <v>1900</v>
      </c>
      <c r="J474" s="30">
        <v>60</v>
      </c>
      <c r="K474" s="20" t="s">
        <v>198</v>
      </c>
      <c r="L474" s="20" t="s">
        <v>1901</v>
      </c>
      <c r="M474" s="31" t="s">
        <v>1902</v>
      </c>
      <c r="N474" s="32" t="s">
        <v>1903</v>
      </c>
      <c r="O474" s="32" t="s">
        <v>1904</v>
      </c>
      <c r="P474" s="20" t="s">
        <v>536</v>
      </c>
      <c r="Q474" s="20" t="s">
        <v>234</v>
      </c>
      <c r="R474" s="20"/>
    </row>
    <row r="475" s="1" customFormat="1" ht="24" customHeight="1" spans="1:18">
      <c r="A475" s="18" t="s">
        <v>116</v>
      </c>
      <c r="B475" s="51"/>
      <c r="C475" s="51" t="s">
        <v>117</v>
      </c>
      <c r="D475" s="51"/>
      <c r="E475" s="51"/>
      <c r="F475" s="51"/>
      <c r="G475" s="51"/>
      <c r="H475" s="51"/>
      <c r="I475" s="55" t="s">
        <v>1905</v>
      </c>
      <c r="J475" s="56">
        <f>SUM(J476:J483)</f>
        <v>345</v>
      </c>
      <c r="K475" s="51"/>
      <c r="L475" s="51"/>
      <c r="M475" s="49"/>
      <c r="N475" s="57"/>
      <c r="O475" s="57"/>
      <c r="P475" s="51"/>
      <c r="Q475" s="51"/>
      <c r="R475" s="20"/>
    </row>
    <row r="476" s="1" customFormat="1" ht="24" customHeight="1" spans="1:18">
      <c r="A476" s="21">
        <v>1</v>
      </c>
      <c r="B476" s="21" t="s">
        <v>68</v>
      </c>
      <c r="C476" s="21" t="s">
        <v>1906</v>
      </c>
      <c r="D476" s="21" t="s">
        <v>145</v>
      </c>
      <c r="E476" s="21" t="s">
        <v>146</v>
      </c>
      <c r="F476" s="21" t="s">
        <v>1169</v>
      </c>
      <c r="G476" s="20">
        <v>2022.7</v>
      </c>
      <c r="H476" s="21">
        <v>2022.12</v>
      </c>
      <c r="I476" s="34" t="s">
        <v>1907</v>
      </c>
      <c r="J476" s="35">
        <v>20</v>
      </c>
      <c r="K476" s="21" t="s">
        <v>198</v>
      </c>
      <c r="L476" s="21" t="s">
        <v>1908</v>
      </c>
      <c r="M476" s="33" t="s">
        <v>1909</v>
      </c>
      <c r="N476" s="36" t="s">
        <v>1910</v>
      </c>
      <c r="O476" s="36" t="s">
        <v>1911</v>
      </c>
      <c r="P476" s="21" t="s">
        <v>536</v>
      </c>
      <c r="Q476" s="21" t="s">
        <v>146</v>
      </c>
      <c r="R476" s="20"/>
    </row>
    <row r="477" s="1" customFormat="1" ht="33" customHeight="1" spans="1:18">
      <c r="A477" s="21">
        <v>2</v>
      </c>
      <c r="B477" s="21" t="s">
        <v>68</v>
      </c>
      <c r="C477" s="21" t="s">
        <v>1912</v>
      </c>
      <c r="D477" s="21" t="s">
        <v>387</v>
      </c>
      <c r="E477" s="21" t="s">
        <v>183</v>
      </c>
      <c r="F477" s="21" t="s">
        <v>950</v>
      </c>
      <c r="G477" s="20">
        <v>2022.7</v>
      </c>
      <c r="H477" s="21">
        <v>2022.12</v>
      </c>
      <c r="I477" s="34" t="s">
        <v>1913</v>
      </c>
      <c r="J477" s="35">
        <v>50</v>
      </c>
      <c r="K477" s="21" t="s">
        <v>198</v>
      </c>
      <c r="L477" s="21" t="s">
        <v>1914</v>
      </c>
      <c r="M477" s="33" t="s">
        <v>1915</v>
      </c>
      <c r="N477" s="36" t="s">
        <v>1916</v>
      </c>
      <c r="O477" s="36" t="s">
        <v>1917</v>
      </c>
      <c r="P477" s="21" t="s">
        <v>536</v>
      </c>
      <c r="Q477" s="21" t="s">
        <v>183</v>
      </c>
      <c r="R477" s="20"/>
    </row>
    <row r="478" s="1" customFormat="1" ht="24" customHeight="1" spans="1:18">
      <c r="A478" s="21">
        <v>3</v>
      </c>
      <c r="B478" s="21" t="s">
        <v>68</v>
      </c>
      <c r="C478" s="21" t="s">
        <v>1912</v>
      </c>
      <c r="D478" s="21" t="s">
        <v>387</v>
      </c>
      <c r="E478" s="21" t="s">
        <v>183</v>
      </c>
      <c r="F478" s="21" t="s">
        <v>950</v>
      </c>
      <c r="G478" s="20">
        <v>2022.7</v>
      </c>
      <c r="H478" s="21">
        <v>2022.12</v>
      </c>
      <c r="I478" s="36" t="s">
        <v>1918</v>
      </c>
      <c r="J478" s="35">
        <v>20</v>
      </c>
      <c r="K478" s="21" t="s">
        <v>198</v>
      </c>
      <c r="L478" s="21" t="s">
        <v>1919</v>
      </c>
      <c r="M478" s="33" t="s">
        <v>1915</v>
      </c>
      <c r="N478" s="36" t="s">
        <v>1916</v>
      </c>
      <c r="O478" s="36" t="s">
        <v>1917</v>
      </c>
      <c r="P478" s="21" t="s">
        <v>536</v>
      </c>
      <c r="Q478" s="21" t="s">
        <v>183</v>
      </c>
      <c r="R478" s="20"/>
    </row>
    <row r="479" s="1" customFormat="1" ht="24" customHeight="1" spans="1:18">
      <c r="A479" s="21">
        <v>4</v>
      </c>
      <c r="B479" s="21" t="s">
        <v>68</v>
      </c>
      <c r="C479" s="21" t="s">
        <v>1920</v>
      </c>
      <c r="D479" s="21" t="s">
        <v>387</v>
      </c>
      <c r="E479" s="21" t="s">
        <v>183</v>
      </c>
      <c r="F479" s="21" t="s">
        <v>880</v>
      </c>
      <c r="G479" s="20">
        <v>2022.7</v>
      </c>
      <c r="H479" s="21">
        <v>2022.12</v>
      </c>
      <c r="I479" s="36" t="s">
        <v>1921</v>
      </c>
      <c r="J479" s="35">
        <v>100</v>
      </c>
      <c r="K479" s="21" t="s">
        <v>198</v>
      </c>
      <c r="L479" s="21" t="s">
        <v>150</v>
      </c>
      <c r="M479" s="33" t="s">
        <v>1814</v>
      </c>
      <c r="N479" s="36" t="s">
        <v>1922</v>
      </c>
      <c r="O479" s="36" t="s">
        <v>1923</v>
      </c>
      <c r="P479" s="21" t="s">
        <v>536</v>
      </c>
      <c r="Q479" s="21" t="s">
        <v>183</v>
      </c>
      <c r="R479" s="20"/>
    </row>
    <row r="480" s="1" customFormat="1" ht="51" customHeight="1" spans="1:18">
      <c r="A480" s="21">
        <v>5</v>
      </c>
      <c r="B480" s="21" t="s">
        <v>68</v>
      </c>
      <c r="C480" s="21" t="s">
        <v>1924</v>
      </c>
      <c r="D480" s="21" t="s">
        <v>387</v>
      </c>
      <c r="E480" s="21" t="s">
        <v>162</v>
      </c>
      <c r="F480" s="21" t="s">
        <v>791</v>
      </c>
      <c r="G480" s="20">
        <v>2022.7</v>
      </c>
      <c r="H480" s="21">
        <v>2022.12</v>
      </c>
      <c r="I480" s="36" t="s">
        <v>1925</v>
      </c>
      <c r="J480" s="35">
        <v>100</v>
      </c>
      <c r="K480" s="21" t="s">
        <v>198</v>
      </c>
      <c r="L480" s="21" t="s">
        <v>1926</v>
      </c>
      <c r="M480" s="33" t="s">
        <v>1614</v>
      </c>
      <c r="N480" s="36" t="s">
        <v>1927</v>
      </c>
      <c r="O480" s="36" t="s">
        <v>1928</v>
      </c>
      <c r="P480" s="21" t="s">
        <v>536</v>
      </c>
      <c r="Q480" s="21" t="s">
        <v>162</v>
      </c>
      <c r="R480" s="20"/>
    </row>
    <row r="481" s="1" customFormat="1" ht="25" customHeight="1" spans="1:18">
      <c r="A481" s="21">
        <v>6</v>
      </c>
      <c r="B481" s="21" t="s">
        <v>68</v>
      </c>
      <c r="C481" s="21" t="s">
        <v>109</v>
      </c>
      <c r="D481" s="21" t="s">
        <v>387</v>
      </c>
      <c r="E481" s="21" t="s">
        <v>247</v>
      </c>
      <c r="F481" s="21" t="s">
        <v>1257</v>
      </c>
      <c r="G481" s="20">
        <v>2022.7</v>
      </c>
      <c r="H481" s="21">
        <v>2022.12</v>
      </c>
      <c r="I481" s="34" t="s">
        <v>1929</v>
      </c>
      <c r="J481" s="35">
        <v>55</v>
      </c>
      <c r="K481" s="21" t="s">
        <v>198</v>
      </c>
      <c r="L481" s="21" t="s">
        <v>1836</v>
      </c>
      <c r="M481" s="33" t="s">
        <v>1930</v>
      </c>
      <c r="N481" s="36" t="s">
        <v>1931</v>
      </c>
      <c r="O481" s="36" t="s">
        <v>1932</v>
      </c>
      <c r="P481" s="21" t="s">
        <v>536</v>
      </c>
      <c r="Q481" s="21" t="s">
        <v>247</v>
      </c>
      <c r="R481" s="20"/>
    </row>
    <row r="482" s="1" customFormat="1" ht="24" customHeight="1" spans="9:10">
      <c r="I482" s="12"/>
      <c r="J482" s="13"/>
    </row>
  </sheetData>
  <mergeCells count="18">
    <mergeCell ref="A1:B1"/>
    <mergeCell ref="A2:Q2"/>
    <mergeCell ref="A3:Q3"/>
    <mergeCell ref="E4:F4"/>
    <mergeCell ref="G4:H4"/>
    <mergeCell ref="P4:Q4"/>
    <mergeCell ref="A4:A5"/>
    <mergeCell ref="B4:B5"/>
    <mergeCell ref="C4:C5"/>
    <mergeCell ref="D4:D5"/>
    <mergeCell ref="I4:I5"/>
    <mergeCell ref="J4:J5"/>
    <mergeCell ref="K4:K5"/>
    <mergeCell ref="L4:L5"/>
    <mergeCell ref="M4:M5"/>
    <mergeCell ref="N4:N5"/>
    <mergeCell ref="O4:O5"/>
    <mergeCell ref="R4:R5"/>
  </mergeCells>
  <pageMargins left="0.700694444444445" right="0.700694444444445" top="0.751388888888889" bottom="0.751388888888889" header="0.298611111111111" footer="0.298611111111111"/>
  <pageSetup paperSize="9" scale="63"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附件1筹资表</vt:lpstr>
      <vt:lpstr>附件2项目汇总表</vt:lpstr>
      <vt:lpstr>附件3项目明细表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2022-11-30T13:18:00Z</dcterms:created>
  <dcterms:modified xsi:type="dcterms:W3CDTF">2022-12-12T05:39:41Z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BC3AFA474E554218B11A03F0CD2498D4</vt:lpwstr>
  </property>
  <property fmtid="{D5CDD505-2E9C-101B-9397-08002B2CF9AE}" pid="3" name="KSOProductBuildVer">
    <vt:lpwstr>2052-11.1.0.12980</vt:lpwstr>
  </property>
</Properties>
</file>