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3"/>
  </bookViews>
  <sheets>
    <sheet name="调整汇总表" sheetId="10" r:id="rId1"/>
    <sheet name="调整明细表" sheetId="14" r:id="rId2"/>
    <sheet name="补充计划汇总表" sheetId="13" r:id="rId3"/>
    <sheet name="补充计划明细表" sheetId="12" r:id="rId4"/>
  </sheets>
  <definedNames>
    <definedName name="_xlnm._FilterDatabase" localSheetId="0" hidden="1">调整汇总表!$A$6:$S$12</definedName>
    <definedName name="_xlnm._FilterDatabase" localSheetId="1" hidden="1">调整明细表!$A$4:$Y$23</definedName>
    <definedName name="_xlnm._FilterDatabase" localSheetId="2" hidden="1">补充计划汇总表!$A$6:$M$18</definedName>
    <definedName name="_xlnm._FilterDatabase" localSheetId="3" hidden="1">补充计划明细表!$A$4:$Z$41</definedName>
    <definedName name="_xlnm.Print_Titles" localSheetId="3">补充计划明细表!$3:$4</definedName>
    <definedName name="_xlnm.Print_Titles" localSheetId="2">补充计划汇总表!$4:$6</definedName>
    <definedName name="_xlnm.Print_Titles" localSheetId="1">调整明细表!$3:$4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<sst xmlns="http://schemas.openxmlformats.org/spreadsheetml/2006/main" count="705" uniqueCount="332">
  <si>
    <t>附件1</t>
  </si>
  <si>
    <t>保靖县2023年度巩固拓展脱贫攻坚成果和乡村振兴项目年中计划调整汇总表</t>
  </si>
  <si>
    <t>填报单位（盖章）：                                                                                                                     金额单位 ：万元</t>
  </si>
  <si>
    <t>序号</t>
  </si>
  <si>
    <t>项目主管单位</t>
  </si>
  <si>
    <t>调整前项目个数</t>
  </si>
  <si>
    <t>调整后项目个数</t>
  </si>
  <si>
    <t>调整前资金规模和筹资方式</t>
  </si>
  <si>
    <t>调整后资金规模和筹资方式</t>
  </si>
  <si>
    <t>调减资金（万元）</t>
  </si>
  <si>
    <t>调增资金（万元）</t>
  </si>
  <si>
    <t>备注</t>
  </si>
  <si>
    <t>项目预算总投资（万元）</t>
  </si>
  <si>
    <t>其中</t>
  </si>
  <si>
    <t>项目预算总投资
（万元）</t>
  </si>
  <si>
    <t>衔接资金
（万元）</t>
  </si>
  <si>
    <t>其他资金
（万元）</t>
  </si>
  <si>
    <t>合计</t>
  </si>
  <si>
    <t>全县</t>
  </si>
  <si>
    <t>项目13个</t>
  </si>
  <si>
    <t>项目12个</t>
  </si>
  <si>
    <t>项目总体调减调增结余635.79万元</t>
  </si>
  <si>
    <t>一</t>
  </si>
  <si>
    <t>县茶叶办</t>
  </si>
  <si>
    <t>项目3个</t>
  </si>
  <si>
    <t>项目2个</t>
  </si>
  <si>
    <t>二</t>
  </si>
  <si>
    <t>县烟办</t>
  </si>
  <si>
    <t>项目1个</t>
  </si>
  <si>
    <t>三</t>
  </si>
  <si>
    <t>县乡村振兴局</t>
  </si>
  <si>
    <t>四</t>
  </si>
  <si>
    <t>县文旅广电局</t>
  </si>
  <si>
    <t>项目6个</t>
  </si>
  <si>
    <t>五</t>
  </si>
  <si>
    <t>县住建局</t>
  </si>
  <si>
    <t>附件2</t>
  </si>
  <si>
    <t>保靖县2023年度巩固拓展脱贫攻坚成果和乡村振兴项目年中计划调整明细表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</si>
  <si>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</si>
  <si>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</si>
  <si>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</si>
  <si>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</si>
  <si>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</si>
  <si>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</si>
  <si>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</si>
  <si>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</si>
  <si>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调整前建设内容及规模</t>
  </si>
  <si>
    <t>调整后建设内容及规模</t>
  </si>
  <si>
    <t>调整前项目预算总投资（万元）</t>
  </si>
  <si>
    <t>调整后项目预算总投资（万元）</t>
  </si>
  <si>
    <t>受益对象</t>
  </si>
  <si>
    <t>绩效目标</t>
  </si>
  <si>
    <t>联农带农机制</t>
  </si>
  <si>
    <t>项目类型</t>
  </si>
  <si>
    <t>二级项目类型</t>
  </si>
  <si>
    <t>项目子类型</t>
  </si>
  <si>
    <t>计划开工时间</t>
  </si>
  <si>
    <t>计划完工时间</t>
  </si>
  <si>
    <t>调整前财政衔接资金（万元）</t>
  </si>
  <si>
    <t>调整前其他资金（万元）</t>
  </si>
  <si>
    <t>调整后财政衔接资金（万元）</t>
  </si>
  <si>
    <t>调整后其他资金（万元）</t>
  </si>
  <si>
    <t>产业发展项目</t>
  </si>
  <si>
    <t>生产项目</t>
  </si>
  <si>
    <t>种植业基地</t>
  </si>
  <si>
    <t>迁陵镇</t>
  </si>
  <si>
    <t>新码村</t>
  </si>
  <si>
    <t>保靖黄金茶茶园新扩</t>
  </si>
  <si>
    <t>新建</t>
  </si>
  <si>
    <t>新码村三组、六组</t>
  </si>
  <si>
    <t>2023.10</t>
  </si>
  <si>
    <t>新建保靖黄金茶2号茶园250亩。</t>
  </si>
  <si>
    <t>取消</t>
  </si>
  <si>
    <t>加工流通项目</t>
  </si>
  <si>
    <t>品牌打造和展销平台</t>
  </si>
  <si>
    <t>保靖黄金茶市场渠道建设</t>
  </si>
  <si>
    <t>支持县内企业在省内外城市开设“保靖黄金茶”旗舰店和专营店（含保靖黄金茶茶馆），在全国知名烟酒类连锁、茶馆（含会馆）中建立专柜，开拓电商渠道等。</t>
  </si>
  <si>
    <t>517户2068人</t>
  </si>
  <si>
    <t>拓展保靖黄金茶市场销售渠道，促进茶叶产品销量和产值增加</t>
  </si>
  <si>
    <t>带动10人务工、收购2068人茶农鲜叶</t>
  </si>
  <si>
    <t>保靖黄金茶品牌提升</t>
  </si>
  <si>
    <t>开展系列的保靖黄金茶技能技术培训和品牌宣传活动，参加国内外茶博会和茶产品比赛，提升保靖黄金茶产品包装，鼓励企业以茶叶基地、产品、品牌向上创新争优。</t>
  </si>
  <si>
    <t>5263户21052人</t>
  </si>
  <si>
    <t>提升保靖黄金茶品牌形象和价值</t>
  </si>
  <si>
    <t>带动21052人茶农产品价值提升</t>
  </si>
  <si>
    <t>烟叶交售</t>
  </si>
  <si>
    <t>县农业农村局（县烟办）</t>
  </si>
  <si>
    <t>交售烟叶3.5万担，正组烟叶标准1.3元/斤进行补贴。</t>
  </si>
  <si>
    <t>完成烟叶收购2.803万担，正组烟叶标准1.3元/斤进行补贴。</t>
  </si>
  <si>
    <t>60户／300人</t>
  </si>
  <si>
    <t>提高烟农种植烟叶积极性，稳定烟叶收购价格，烟农受益</t>
  </si>
  <si>
    <t>通过实施项目提高烟叶单产量，增加群众的收入</t>
  </si>
  <si>
    <t>金融保险配套项目</t>
  </si>
  <si>
    <t>小额信贷</t>
  </si>
  <si>
    <t>风险补偿金及小额信贷贴息1-12月</t>
  </si>
  <si>
    <t>1706户9332人</t>
  </si>
  <si>
    <t>改善当地居民的生产生活条件</t>
  </si>
  <si>
    <t>带动1706户农户发展产业</t>
  </si>
  <si>
    <t>乡村建设行动</t>
  </si>
  <si>
    <t>农村基础设施</t>
  </si>
  <si>
    <t>农村道路建设</t>
  </si>
  <si>
    <t>水田河镇</t>
  </si>
  <si>
    <t>金落河村</t>
  </si>
  <si>
    <t>森林防火通道</t>
  </si>
  <si>
    <t>夯沟溪森林防火通道及生态停车场配套设施</t>
  </si>
  <si>
    <t>其他</t>
  </si>
  <si>
    <t>吕洞山镇</t>
  </si>
  <si>
    <t>吕洞村</t>
  </si>
  <si>
    <t>吕洞山祭拜台旅游配套设施建设</t>
  </si>
  <si>
    <t>文旅活动基础配套设施建设60平方米，道具室、化妆间及内部设施设备</t>
  </si>
  <si>
    <t>320户1380人</t>
  </si>
  <si>
    <t>改善320户1380人旅游基础设施条件</t>
  </si>
  <si>
    <t>带动务工就业</t>
  </si>
  <si>
    <t>夯沙村</t>
  </si>
  <si>
    <t>旅游基础设施建设</t>
  </si>
  <si>
    <t>大峰冲</t>
  </si>
  <si>
    <t>旅游基础设施场地平整60平方米、防护栏、石板路铺装及附属设施</t>
  </si>
  <si>
    <t>258户1156人</t>
  </si>
  <si>
    <t>改善258户1156人旅游条件。</t>
  </si>
  <si>
    <t>旅游基础设施提质改造50平方米，青石板铺装、护栏安装、场地平整</t>
  </si>
  <si>
    <t>改善320户1380人旅游条件。</t>
  </si>
  <si>
    <t>葫芦镇</t>
  </si>
  <si>
    <t>国茶村</t>
  </si>
  <si>
    <t>旅游基础设施，旅游路防护设施、石板路铺装等</t>
  </si>
  <si>
    <t>496户1932人</t>
  </si>
  <si>
    <t>改496户1932人旅游条件。</t>
  </si>
  <si>
    <t>旅游基础设施，旅游标识标牌制作安装</t>
  </si>
  <si>
    <t>改善496户1932人旅游条件。</t>
  </si>
  <si>
    <t>碗米坡镇</t>
  </si>
  <si>
    <t>沙湾村</t>
  </si>
  <si>
    <t>沙湾村沙湾组道路建设</t>
  </si>
  <si>
    <t>沙湾村沙湾组</t>
  </si>
  <si>
    <t>沙湾村沙湾组道路建设100米</t>
  </si>
  <si>
    <t>353户1190人</t>
  </si>
  <si>
    <t>改善农村旅游环境，促进旅游产业发展</t>
  </si>
  <si>
    <t>带动就业，增加收入</t>
  </si>
  <si>
    <t>巩固三保障成果</t>
  </si>
  <si>
    <t>住房</t>
  </si>
  <si>
    <t>农村危房改造等农房改造</t>
  </si>
  <si>
    <t>全县12个乡镇</t>
  </si>
  <si>
    <t>30个村</t>
  </si>
  <si>
    <t>农村危房改造</t>
  </si>
  <si>
    <t>农户自建</t>
  </si>
  <si>
    <t>12个乡镇</t>
  </si>
  <si>
    <t>加固维修14户、新建40户农村危房（监测户）</t>
  </si>
  <si>
    <t>54户189人</t>
  </si>
  <si>
    <t>改善低收入群体居住条件</t>
  </si>
  <si>
    <t>保障农村住房安全</t>
  </si>
  <si>
    <t>附件3</t>
  </si>
  <si>
    <t>保靖县2023年度巩固拓展脱贫攻坚成果和乡村振兴项目年终补充计划汇总表</t>
  </si>
  <si>
    <t>填报单位（盖章）：                                                                                  金额单位 ：                 万元</t>
  </si>
  <si>
    <t>建设内容及规模</t>
  </si>
  <si>
    <t>资金规模和筹资方式</t>
  </si>
  <si>
    <t>衔接资金（万元）</t>
  </si>
  <si>
    <t>其他资金（万元）</t>
  </si>
  <si>
    <t>项目25个</t>
  </si>
  <si>
    <t>县农业农村局</t>
  </si>
  <si>
    <t>县水利局</t>
  </si>
  <si>
    <t>县发改局</t>
  </si>
  <si>
    <t>六</t>
  </si>
  <si>
    <t>项目4个</t>
  </si>
  <si>
    <t>七</t>
  </si>
  <si>
    <t>县委统战部</t>
  </si>
  <si>
    <t>八</t>
  </si>
  <si>
    <t>复兴镇</t>
  </si>
  <si>
    <t>九</t>
  </si>
  <si>
    <t>十</t>
  </si>
  <si>
    <t>县畜牧水产事务中心</t>
  </si>
  <si>
    <t>十一</t>
  </si>
  <si>
    <t>附件4</t>
  </si>
  <si>
    <t>保靖县2023年度巩固拓展脱贫攻坚成果和乡村振兴项目年终补充计划明细表</t>
  </si>
  <si>
    <t>财政衔接资金（万元）</t>
  </si>
  <si>
    <t>配套基础设施项目</t>
  </si>
  <si>
    <t>产业园</t>
  </si>
  <si>
    <t>王家村</t>
  </si>
  <si>
    <t>农田整治恢复</t>
  </si>
  <si>
    <t>新修建</t>
  </si>
  <si>
    <t>农田整治恢复265亩</t>
  </si>
  <si>
    <t>278户1322人</t>
  </si>
  <si>
    <t>减少土地抛荒增加农民增收</t>
  </si>
  <si>
    <t>解决28户脱贫户务工经济效益增收</t>
  </si>
  <si>
    <t>龙溪坪村</t>
  </si>
  <si>
    <t>农业基础设施修复</t>
  </si>
  <si>
    <t>迁陵镇龙溪坪村</t>
  </si>
  <si>
    <t>新修拦河坝一座、5座生产便桥、60m涵管</t>
  </si>
  <si>
    <t>28户93人</t>
  </si>
  <si>
    <t>提供生产便利条件</t>
  </si>
  <si>
    <t>改善28户93人生产运输条件</t>
  </si>
  <si>
    <t>毛沟镇</t>
  </si>
  <si>
    <t>白屋村</t>
  </si>
  <si>
    <t>毛沟镇白屋村</t>
  </si>
  <si>
    <t>水渠清淤450m，新建挡土墙70m³，新建水渠400m</t>
  </si>
  <si>
    <t>39户107人</t>
  </si>
  <si>
    <t>改善39户107人生产运输条件</t>
  </si>
  <si>
    <t>木耳村</t>
  </si>
  <si>
    <t>机耕道建设</t>
  </si>
  <si>
    <t>葫芦镇木耳村</t>
  </si>
  <si>
    <t>新建机耕道1.5km</t>
  </si>
  <si>
    <t>115户419人</t>
  </si>
  <si>
    <t>改善115户419人生产运输条件</t>
  </si>
  <si>
    <t>新型农业经营主体贷款贴息</t>
  </si>
  <si>
    <t>2022年新型农业经营主体贷款贴息</t>
  </si>
  <si>
    <t>续建</t>
  </si>
  <si>
    <t>经省财政厅、省农业农村厅、省人行审核，全县共有66家新型农业经营主体符合享受贷款贴息政策。</t>
  </si>
  <si>
    <t>66家新型农业经营主体</t>
  </si>
  <si>
    <t>通过银行贷款支持农业产业高质量发展</t>
  </si>
  <si>
    <t>带动2000余劳动力就近就业。</t>
  </si>
  <si>
    <t>迁陵镇、水田河镇、阳朝乡</t>
  </si>
  <si>
    <t>和平村等12个村</t>
  </si>
  <si>
    <t>高标农田建设</t>
  </si>
  <si>
    <t>新建高标农田0.86万亩、改造提升0.52万亩</t>
  </si>
  <si>
    <t>1260户3840人</t>
  </si>
  <si>
    <t>提供生产便利条件、提高农田耕地质量</t>
  </si>
  <si>
    <t>带动生产</t>
  </si>
  <si>
    <t>基础设施提质改造建设</t>
  </si>
  <si>
    <t>已建成</t>
  </si>
  <si>
    <t>吕洞山镇夯沙村</t>
  </si>
  <si>
    <t>基础设施提质改造50平方米，安全设施安装、场地平整、设施整修等</t>
  </si>
  <si>
    <t>改善258户1156人生产生活条件</t>
  </si>
  <si>
    <t>吕洞山镇吕洞村</t>
  </si>
  <si>
    <t>基础设施提质改造150平方米，安全设施安装、场地平整铺装、挡土墙300立方米</t>
  </si>
  <si>
    <t>改善320户1380人生产生活条件</t>
  </si>
  <si>
    <t>基础设施建设</t>
  </si>
  <si>
    <t>基础设施建设400平方米及配套</t>
  </si>
  <si>
    <t>烤烟房维修</t>
  </si>
  <si>
    <t>维修</t>
  </si>
  <si>
    <t>农业农村局（县烟办）</t>
  </si>
  <si>
    <t>移动烤房搬迁及烤房炉膛安装90栋；密集式烤房配套设施维修910栋；密集式移动板房屋顶防水100栋；烤房屋顶防水210栋；密集烤房电机维修100栋。</t>
  </si>
  <si>
    <t>210户805人</t>
  </si>
  <si>
    <t>带动乡村产业发展，改善烟农生产、生活条件。</t>
  </si>
  <si>
    <t>通过烤房维修项目，带动210户805人发展烟叶生产。</t>
  </si>
  <si>
    <t>全县（12个乡镇）</t>
  </si>
  <si>
    <t>全县（12个乡镇及村）</t>
  </si>
  <si>
    <t>小型农业水利设施建设</t>
  </si>
  <si>
    <t>全县152口山塘清淤及维护。</t>
  </si>
  <si>
    <t>1520户6365人</t>
  </si>
  <si>
    <t>恢复农村小水源蓄水能力。新增蓄水能力232490（立方米），新增恢复灌溉面积4150.78（亩），改善灌溉
面积7750.71（亩）</t>
  </si>
  <si>
    <t>改善1520户6365人生产生活条件</t>
  </si>
  <si>
    <t>毛沟镇、普戎镇、清水坪镇、葫芦镇、比耳镇</t>
  </si>
  <si>
    <t>比耳村、国茶村、客寨村、魏家村、块洞村、落梯村、舍坪村、卧当村、鱼车村、阳坪村、拱桥村、田冲村、排当村</t>
  </si>
  <si>
    <t>提升山上经济作物灌溉水源保障</t>
  </si>
  <si>
    <t>毛沟镇、普戎镇、清水坪镇、葫芦镇、比耳镇27口山塘清淤及维护。</t>
  </si>
  <si>
    <t>270户1123人</t>
  </si>
  <si>
    <t>提升山上经济作物灌溉水源保障，新增蓄水能力17200（立方米），提升灌溉保障能力面积1020（亩）</t>
  </si>
  <si>
    <t>改善270户1123人生产生活条件</t>
  </si>
  <si>
    <t>小型农田水利建设</t>
  </si>
  <si>
    <t>阳朝乡</t>
  </si>
  <si>
    <t>龙头村</t>
  </si>
  <si>
    <t>阳朝乡龙头村沟渠整修项目</t>
  </si>
  <si>
    <t>水渠维修2500米，挡土墙110立方米</t>
  </si>
  <si>
    <t>35户125人</t>
  </si>
  <si>
    <t>整修2500米渠道</t>
  </si>
  <si>
    <t>带动12人就业，提高群众劳务收入</t>
  </si>
  <si>
    <t>人居环境整治</t>
  </si>
  <si>
    <t>村容村貌提升</t>
  </si>
  <si>
    <t>普戎镇</t>
  </si>
  <si>
    <t>普戎村</t>
  </si>
  <si>
    <t>普戎镇普戎村人居环境提质改造工程</t>
  </si>
  <si>
    <t>新建石板路1000米，整修排水沟1000米，修复堡坎长100米，场平硬化100平方米及相关配套人居环境改进改善设施等</t>
  </si>
  <si>
    <t>42户155人</t>
  </si>
  <si>
    <t>提升改善普戎村人居环境</t>
  </si>
  <si>
    <t>带动15人就业，，提高群众劳务收入</t>
  </si>
  <si>
    <t>农村供水保障设施建设</t>
  </si>
  <si>
    <t>和平村</t>
  </si>
  <si>
    <t>农村饮水安全提质工程</t>
  </si>
  <si>
    <t>新建水源池2个，铺设水管6500米</t>
  </si>
  <si>
    <t>124户477人</t>
  </si>
  <si>
    <t>保障村民饮水</t>
  </si>
  <si>
    <t>改善529户1957人生产生活条件</t>
  </si>
  <si>
    <t>茶市村</t>
  </si>
  <si>
    <t>村集体经济配套设施</t>
  </si>
  <si>
    <t>茶甫仓库坪至烤烟房长850米，宽3.5米</t>
  </si>
  <si>
    <t>120户510人</t>
  </si>
  <si>
    <t>改善茶甫仓库坪至烤烟房</t>
  </si>
  <si>
    <t>120户510人产业生产条件、交通运输条件</t>
  </si>
  <si>
    <t>群众照明100盏太阳能灯</t>
  </si>
  <si>
    <t>150户783人</t>
  </si>
  <si>
    <t>改善提高村容村貌</t>
  </si>
  <si>
    <t>改善150户夜晚出行条件</t>
  </si>
  <si>
    <t>阿扎河村</t>
  </si>
  <si>
    <t>道路硬化</t>
  </si>
  <si>
    <t>整修</t>
  </si>
  <si>
    <t>499户1820人</t>
  </si>
  <si>
    <t>方便群从出行，和发展产业</t>
  </si>
  <si>
    <t>改善499户61820人产业发展设施</t>
  </si>
  <si>
    <t>产业路建设</t>
  </si>
  <si>
    <t>比耳镇</t>
  </si>
  <si>
    <t>新寨村</t>
  </si>
  <si>
    <t>产业路升级</t>
  </si>
  <si>
    <t>改建</t>
  </si>
  <si>
    <t>新寨村二组</t>
  </si>
  <si>
    <t>产业路硬化500米，增设部分标识标牌</t>
  </si>
  <si>
    <t>38户152人</t>
  </si>
  <si>
    <t>完善基础设施建设，促进产业发展</t>
  </si>
  <si>
    <t>减少120余户605多人的柑橘管理生产成本，人均增加收入500元。</t>
  </si>
  <si>
    <t>科腊村</t>
  </si>
  <si>
    <t>产业路硬化</t>
  </si>
  <si>
    <t>硬化别腊组产业路2000米</t>
  </si>
  <si>
    <t>29户90人</t>
  </si>
  <si>
    <t>减少100户280人的柑橘生产成本，人均增收300元；村级劳务公司组织务工人员20人，户均增收1000元。</t>
  </si>
  <si>
    <t>加工流
通项目</t>
  </si>
  <si>
    <t>酉酉橙和竹编营销推广</t>
  </si>
  <si>
    <t>酉酉橙品牌建设和精包装，竹编展示体验平台建设</t>
  </si>
  <si>
    <t>68户281人</t>
  </si>
  <si>
    <t>提升品牌效益，提高产品附加值</t>
  </si>
  <si>
    <t>每户年均增收800元</t>
  </si>
  <si>
    <t>蓬桂村</t>
  </si>
  <si>
    <t>羊肚菌基地建设</t>
  </si>
  <si>
    <t>32户88人</t>
  </si>
  <si>
    <t>改善32户88人生产生活条件</t>
  </si>
  <si>
    <t>带动村集体经济发展</t>
  </si>
  <si>
    <t>防贫基金</t>
  </si>
  <si>
    <t>防止返贫帮扶项目</t>
  </si>
  <si>
    <t>对全县脱贫不稳定户、边缘易致贫户、突发严重困难户给予住房、产业等帮扶</t>
  </si>
  <si>
    <t>267户298人</t>
  </si>
  <si>
    <t>给予监测户267户298人教育，大病等帮扶</t>
  </si>
  <si>
    <t>改善1120人次生产生活条件及产业发展能力</t>
  </si>
  <si>
    <t>畜禽养殖发展</t>
  </si>
  <si>
    <t>复兴镇。迁陵镇、阳朝乡、水田河、碗米坡镇、毛沟镇、普戎镇</t>
  </si>
  <si>
    <t>阿扎河村、白云山村、大妥村、陡滩村、甘溪村、拱桥村、花交村、金落河村、马洛村、米溪村、山河村、胥乐村、鸭坝村、牙吾村、盐井村、鱼车村</t>
  </si>
  <si>
    <t>家禽养殖</t>
  </si>
  <si>
    <t>在复兴镇。迁陵镇、阳朝乡、水田河、碗米坡镇、毛沟镇、普戎镇16个村为136户“三类重点人群”发放鸡苗2720羽</t>
  </si>
  <si>
    <t>136户</t>
  </si>
  <si>
    <t>发展家禽养殖，每户增收1000-2000元</t>
  </si>
  <si>
    <t>改善农民经济条件，提高农村居民收入。</t>
  </si>
  <si>
    <t>梁家村</t>
  </si>
  <si>
    <t>梁家村7组至长乐乡烟耕道</t>
  </si>
  <si>
    <t>梁家七组</t>
  </si>
  <si>
    <t>梁家村7组至花垣县长乐乡谷坡村的烟耕道建设1120米</t>
  </si>
  <si>
    <t>149户683人</t>
  </si>
  <si>
    <t>修建烟耕道1120米，方便烟叶产业流通</t>
  </si>
  <si>
    <t>带动烟叶发展，实现烟农增收500元没人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</si>
</sst>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name val="黑体"/>
      <charset val="134"/>
    </font>
    <font>
      <sz val="18"/>
      <color theme="1"/>
      <name val="宋体"/>
      <charset val="134"/>
      <scheme val="minor"/>
    </font>
    <font>
      <sz val="26"/>
      <name val="方正小标宋简体"/>
      <charset val="134"/>
    </font>
    <font>
      <sz val="18"/>
      <name val="微软雅黑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8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方正小标宋简体"/>
      <charset val="134"/>
    </font>
    <font>
      <b/>
      <sz val="16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0"/>
      <name val="微软雅黑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15" applyNumberFormat="0" applyAlignment="0" applyProtection="0">
      <alignment vertical="center"/>
    </xf>
    <xf numFmtId="0" fontId="35" fillId="6" borderId="16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7" fillId="7" borderId="17" applyNumberForma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510540</xdr:colOff>
      <xdr:row>10</xdr:row>
      <xdr:rowOff>60325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7832725" y="1126426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10</xdr:row>
      <xdr:rowOff>0</xdr:rowOff>
    </xdr:from>
    <xdr:to>
      <xdr:col>8</xdr:col>
      <xdr:colOff>476885</xdr:colOff>
      <xdr:row>10</xdr:row>
      <xdr:rowOff>37465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7832725" y="1126426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510540</xdr:colOff>
      <xdr:row>14</xdr:row>
      <xdr:rowOff>60325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783272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14</xdr:row>
      <xdr:rowOff>0</xdr:rowOff>
    </xdr:from>
    <xdr:to>
      <xdr:col>8</xdr:col>
      <xdr:colOff>476885</xdr:colOff>
      <xdr:row>14</xdr:row>
      <xdr:rowOff>37465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783272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510540</xdr:colOff>
      <xdr:row>14</xdr:row>
      <xdr:rowOff>60325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14473555" y="16673195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228600</xdr:colOff>
      <xdr:row>14</xdr:row>
      <xdr:rowOff>0</xdr:rowOff>
    </xdr:from>
    <xdr:to>
      <xdr:col>13</xdr:col>
      <xdr:colOff>476885</xdr:colOff>
      <xdr:row>14</xdr:row>
      <xdr:rowOff>37465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14473555" y="16673195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510540</xdr:colOff>
      <xdr:row>22</xdr:row>
      <xdr:rowOff>60325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13</xdr:row>
      <xdr:rowOff>0</xdr:rowOff>
    </xdr:from>
    <xdr:to>
      <xdr:col>8</xdr:col>
      <xdr:colOff>476885</xdr:colOff>
      <xdr:row>22</xdr:row>
      <xdr:rowOff>37465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510540</xdr:colOff>
      <xdr:row>22</xdr:row>
      <xdr:rowOff>60325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8075930" y="2336800"/>
          <a:ext cx="2819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17</xdr:row>
      <xdr:rowOff>0</xdr:rowOff>
    </xdr:from>
    <xdr:to>
      <xdr:col>8</xdr:col>
      <xdr:colOff>476885</xdr:colOff>
      <xdr:row>22</xdr:row>
      <xdr:rowOff>37465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8075930" y="2336800"/>
          <a:ext cx="24828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509905</xdr:colOff>
      <xdr:row>41</xdr:row>
      <xdr:rowOff>59690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26</xdr:row>
      <xdr:rowOff>0</xdr:rowOff>
    </xdr:from>
    <xdr:to>
      <xdr:col>8</xdr:col>
      <xdr:colOff>476250</xdr:colOff>
      <xdr:row>41</xdr:row>
      <xdr:rowOff>36830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509905</xdr:colOff>
      <xdr:row>41</xdr:row>
      <xdr:rowOff>59690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8075930" y="5638800"/>
          <a:ext cx="281305" cy="5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476250</xdr:colOff>
      <xdr:row>41</xdr:row>
      <xdr:rowOff>36830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8075930" y="5638800"/>
          <a:ext cx="247650" cy="36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509270</xdr:colOff>
      <xdr:row>41</xdr:row>
      <xdr:rowOff>59055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8075930" y="5638800"/>
          <a:ext cx="28067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28</xdr:row>
      <xdr:rowOff>0</xdr:rowOff>
    </xdr:from>
    <xdr:to>
      <xdr:col>8</xdr:col>
      <xdr:colOff>475615</xdr:colOff>
      <xdr:row>41</xdr:row>
      <xdr:rowOff>36195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8075930" y="5638800"/>
          <a:ext cx="247015" cy="361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workbookViewId="0">
      <selection activeCell="M8" sqref="M8"/>
    </sheetView>
  </sheetViews>
  <sheetFormatPr defaultColWidth="9" defaultRowHeight="13.5"/>
  <cols>
    <col min="1" max="1" width="9" style="55"/>
    <col min="2" max="2" width="12.6333333333333" style="55" customWidth="1"/>
    <col min="3" max="4" width="27" style="55" customWidth="1"/>
    <col min="5" max="5" width="14.6333333333333" style="55" customWidth="1"/>
    <col min="6" max="7" width="8.63333333333333" style="55" customWidth="1"/>
    <col min="8" max="8" width="14.6333333333333" style="55" customWidth="1"/>
    <col min="9" max="11" width="8.63333333333333" style="55" customWidth="1"/>
    <col min="12" max="13" width="15" style="55" customWidth="1"/>
    <col min="14" max="16" width="9" style="55"/>
    <col min="17" max="18" width="11.5" style="55"/>
    <col min="19" max="19" width="9.38333333333333" style="55"/>
    <col min="20" max="16384" width="9" style="55"/>
  </cols>
  <sheetData>
    <row r="1" s="54" customFormat="1" ht="30" customHeight="1" spans="1:19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="55" customFormat="1" ht="30" customHeight="1" spans="1:1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="55" customFormat="1" ht="30" customHeight="1" spans="1:1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7"/>
    </row>
    <row r="4" s="55" customFormat="1" ht="30" customHeight="1" spans="1:13">
      <c r="A4" s="60" t="s">
        <v>3</v>
      </c>
      <c r="B4" s="60" t="s">
        <v>4</v>
      </c>
      <c r="C4" s="60" t="s">
        <v>5</v>
      </c>
      <c r="D4" s="60" t="s">
        <v>6</v>
      </c>
      <c r="E4" s="60" t="s">
        <v>7</v>
      </c>
      <c r="F4" s="60"/>
      <c r="G4" s="61"/>
      <c r="H4" s="60" t="s">
        <v>8</v>
      </c>
      <c r="I4" s="60"/>
      <c r="J4" s="60"/>
      <c r="K4" s="68" t="s">
        <v>9</v>
      </c>
      <c r="L4" s="68" t="s">
        <v>10</v>
      </c>
      <c r="M4" s="69" t="s">
        <v>11</v>
      </c>
    </row>
    <row r="5" s="55" customFormat="1" ht="30" customHeight="1" spans="1:13">
      <c r="A5" s="60"/>
      <c r="B5" s="60"/>
      <c r="C5" s="60"/>
      <c r="D5" s="60"/>
      <c r="E5" s="60" t="s">
        <v>12</v>
      </c>
      <c r="F5" s="60" t="s">
        <v>13</v>
      </c>
      <c r="G5" s="61"/>
      <c r="H5" s="60" t="s">
        <v>14</v>
      </c>
      <c r="I5" s="60" t="s">
        <v>13</v>
      </c>
      <c r="J5" s="60"/>
      <c r="K5" s="70"/>
      <c r="L5" s="70"/>
      <c r="M5" s="71"/>
    </row>
    <row r="6" s="55" customFormat="1" ht="68" customHeight="1" spans="1:13">
      <c r="A6" s="60"/>
      <c r="B6" s="60"/>
      <c r="C6" s="60"/>
      <c r="D6" s="60"/>
      <c r="E6" s="60"/>
      <c r="F6" s="62" t="s">
        <v>15</v>
      </c>
      <c r="G6" s="63" t="s">
        <v>16</v>
      </c>
      <c r="H6" s="60"/>
      <c r="I6" s="62" t="s">
        <v>15</v>
      </c>
      <c r="J6" s="62" t="s">
        <v>16</v>
      </c>
      <c r="K6" s="72"/>
      <c r="L6" s="72"/>
      <c r="M6" s="73"/>
    </row>
    <row r="7" s="56" customFormat="1" ht="90" customHeight="1" spans="1:13">
      <c r="A7" s="64" t="s">
        <v>17</v>
      </c>
      <c r="B7" s="64" t="s">
        <v>18</v>
      </c>
      <c r="C7" s="65" t="s">
        <v>19</v>
      </c>
      <c r="D7" s="65" t="s">
        <v>20</v>
      </c>
      <c r="E7" s="65">
        <v>2723.9</v>
      </c>
      <c r="F7" s="65">
        <v>2723.9</v>
      </c>
      <c r="G7" s="65">
        <v>0</v>
      </c>
      <c r="H7" s="65">
        <v>2088.11</v>
      </c>
      <c r="I7" s="65">
        <v>2088.11</v>
      </c>
      <c r="J7" s="65">
        <v>0</v>
      </c>
      <c r="K7" s="65">
        <f>SUM(K8:K12)</f>
        <v>875.79</v>
      </c>
      <c r="L7" s="74">
        <f>SUM(L8:L12)</f>
        <v>240</v>
      </c>
      <c r="M7" s="74" t="s">
        <v>21</v>
      </c>
    </row>
    <row r="8" s="56" customFormat="1" ht="50" customHeight="1" spans="1:13">
      <c r="A8" s="66" t="s">
        <v>22</v>
      </c>
      <c r="B8" s="64" t="s">
        <v>23</v>
      </c>
      <c r="C8" s="65" t="s">
        <v>24</v>
      </c>
      <c r="D8" s="65" t="s">
        <v>25</v>
      </c>
      <c r="E8" s="65">
        <v>672.5</v>
      </c>
      <c r="F8" s="65">
        <v>672.5</v>
      </c>
      <c r="G8" s="65">
        <v>0</v>
      </c>
      <c r="H8" s="65">
        <v>600</v>
      </c>
      <c r="I8" s="65">
        <v>600</v>
      </c>
      <c r="J8" s="65">
        <v>0</v>
      </c>
      <c r="K8" s="65">
        <v>297.5</v>
      </c>
      <c r="L8" s="65">
        <v>225</v>
      </c>
      <c r="M8" s="65"/>
    </row>
    <row r="9" s="56" customFormat="1" ht="50" customHeight="1" spans="1:13">
      <c r="A9" s="64" t="s">
        <v>26</v>
      </c>
      <c r="B9" s="64" t="s">
        <v>27</v>
      </c>
      <c r="C9" s="65" t="s">
        <v>28</v>
      </c>
      <c r="D9" s="65" t="s">
        <v>28</v>
      </c>
      <c r="E9" s="65">
        <v>455</v>
      </c>
      <c r="F9" s="65">
        <v>455</v>
      </c>
      <c r="G9" s="65">
        <v>0</v>
      </c>
      <c r="H9" s="65">
        <v>265</v>
      </c>
      <c r="I9" s="65">
        <v>265</v>
      </c>
      <c r="J9" s="65">
        <v>0</v>
      </c>
      <c r="K9" s="65">
        <v>190</v>
      </c>
      <c r="L9" s="65">
        <v>0</v>
      </c>
      <c r="M9" s="65"/>
    </row>
    <row r="10" s="56" customFormat="1" ht="50" customHeight="1" spans="1:13">
      <c r="A10" s="66" t="s">
        <v>29</v>
      </c>
      <c r="B10" s="64" t="s">
        <v>30</v>
      </c>
      <c r="C10" s="65" t="s">
        <v>25</v>
      </c>
      <c r="D10" s="65" t="s">
        <v>25</v>
      </c>
      <c r="E10" s="65">
        <v>1175</v>
      </c>
      <c r="F10" s="65">
        <v>1175</v>
      </c>
      <c r="G10" s="65">
        <v>0</v>
      </c>
      <c r="H10" s="65">
        <v>963</v>
      </c>
      <c r="I10" s="65">
        <v>963</v>
      </c>
      <c r="J10" s="65">
        <v>0</v>
      </c>
      <c r="K10" s="65">
        <v>227</v>
      </c>
      <c r="L10" s="75">
        <v>15</v>
      </c>
      <c r="M10" s="75"/>
    </row>
    <row r="11" s="56" customFormat="1" ht="50" customHeight="1" spans="1:13">
      <c r="A11" s="66" t="s">
        <v>31</v>
      </c>
      <c r="B11" s="64" t="s">
        <v>32</v>
      </c>
      <c r="C11" s="65" t="s">
        <v>33</v>
      </c>
      <c r="D11" s="65" t="s">
        <v>33</v>
      </c>
      <c r="E11" s="65">
        <v>222</v>
      </c>
      <c r="F11" s="65">
        <v>222</v>
      </c>
      <c r="G11" s="65">
        <v>0</v>
      </c>
      <c r="H11" s="65">
        <v>170.71</v>
      </c>
      <c r="I11" s="65">
        <v>170.71</v>
      </c>
      <c r="J11" s="65">
        <v>0</v>
      </c>
      <c r="K11" s="65">
        <v>51.29</v>
      </c>
      <c r="L11" s="75">
        <v>0</v>
      </c>
      <c r="M11" s="75"/>
    </row>
    <row r="12" s="56" customFormat="1" ht="50" customHeight="1" spans="1:13">
      <c r="A12" s="66" t="s">
        <v>34</v>
      </c>
      <c r="B12" s="64" t="s">
        <v>35</v>
      </c>
      <c r="C12" s="65" t="s">
        <v>28</v>
      </c>
      <c r="D12" s="65" t="s">
        <v>28</v>
      </c>
      <c r="E12" s="65">
        <v>199.4</v>
      </c>
      <c r="F12" s="65">
        <v>199.4</v>
      </c>
      <c r="G12" s="65">
        <v>0</v>
      </c>
      <c r="H12" s="65">
        <v>89.4</v>
      </c>
      <c r="I12" s="65">
        <v>89.4</v>
      </c>
      <c r="J12" s="65">
        <v>0</v>
      </c>
      <c r="K12" s="65">
        <v>110</v>
      </c>
      <c r="L12" s="75">
        <v>0</v>
      </c>
      <c r="M12" s="75"/>
    </row>
  </sheetData>
  <autoFilter ref="A6:S12">
    <extLst/>
  </autoFilter>
  <mergeCells count="15">
    <mergeCell ref="A2:M2"/>
    <mergeCell ref="A3:M3"/>
    <mergeCell ref="E4:G4"/>
    <mergeCell ref="H4:J4"/>
    <mergeCell ref="F5:G5"/>
    <mergeCell ref="I5:J5"/>
    <mergeCell ref="A4:A6"/>
    <mergeCell ref="B4:B6"/>
    <mergeCell ref="C4:C6"/>
    <mergeCell ref="D4:D6"/>
    <mergeCell ref="E5:E6"/>
    <mergeCell ref="H5:H6"/>
    <mergeCell ref="K4:K6"/>
    <mergeCell ref="L4:L6"/>
    <mergeCell ref="M4:M6"/>
  </mergeCells>
  <pageMargins left="0.75" right="0.75" top="0.708333333333333" bottom="1" header="0.5" footer="0.5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zoomScale="60" zoomScaleNormal="60" workbookViewId="0">
      <pane ySplit="4" topLeftCell="A6" activePane="bottomLeft" state="frozen"/>
      <selection/>
      <selection pane="bottomLeft" activeCell="J8" sqref="J8"/>
    </sheetView>
  </sheetViews>
  <sheetFormatPr defaultColWidth="9" defaultRowHeight="18.75"/>
  <cols>
    <col min="1" max="1" width="20.8916666666667" style="37" customWidth="1"/>
    <col min="2" max="2" width="9" style="37"/>
    <col min="3" max="3" width="13.3833333333333" style="37" customWidth="1"/>
    <col min="4" max="4" width="14.5" style="37" customWidth="1"/>
    <col min="5" max="5" width="7.88333333333333" style="37" customWidth="1"/>
    <col min="6" max="6" width="10.25" style="37" customWidth="1"/>
    <col min="7" max="7" width="14.8833333333333" style="37" customWidth="1"/>
    <col min="8" max="8" width="9" style="37"/>
    <col min="9" max="9" width="16.25" style="37" customWidth="1"/>
    <col min="10" max="11" width="11.3833333333333" style="37"/>
    <col min="12" max="12" width="9" style="37"/>
    <col min="13" max="13" width="39.1333333333333" style="37" customWidth="1"/>
    <col min="14" max="14" width="38.9083333333333" style="37" customWidth="1"/>
    <col min="15" max="15" width="14.1333333333333" style="37" customWidth="1"/>
    <col min="16" max="16" width="13.1333333333333" style="37" customWidth="1"/>
    <col min="17" max="17" width="10.3833333333333" style="37"/>
    <col min="18" max="18" width="16.8833333333333" style="37" customWidth="1"/>
    <col min="19" max="19" width="16.4" style="37" customWidth="1"/>
    <col min="20" max="20" width="13.3916666666667" style="37" customWidth="1"/>
    <col min="21" max="21" width="9" style="37" customWidth="1"/>
    <col min="22" max="22" width="17.25" style="37" customWidth="1"/>
    <col min="23" max="23" width="13.1333333333333" style="37" customWidth="1"/>
    <col min="24" max="24" width="16.5666666666667" style="37" customWidth="1"/>
    <col min="25" max="16384" width="9" style="37"/>
  </cols>
  <sheetData>
    <row r="1" s="21" customFormat="1" ht="54" customHeight="1" spans="1:24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="34" customFormat="1" ht="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="21" customFormat="1" ht="86" customHeight="1" spans="1:24">
      <c r="A3" s="40" t="s">
        <v>3</v>
      </c>
      <c r="B3" s="40" t="s">
        <v>38</v>
      </c>
      <c r="C3" s="40"/>
      <c r="D3" s="40"/>
      <c r="E3" s="40" t="s">
        <v>39</v>
      </c>
      <c r="F3" s="40" t="s">
        <v>40</v>
      </c>
      <c r="G3" s="40" t="s">
        <v>41</v>
      </c>
      <c r="H3" s="40" t="s">
        <v>42</v>
      </c>
      <c r="I3" s="40" t="s">
        <v>43</v>
      </c>
      <c r="J3" s="40" t="s">
        <v>44</v>
      </c>
      <c r="K3" s="40"/>
      <c r="L3" s="40" t="s">
        <v>45</v>
      </c>
      <c r="M3" s="40" t="s">
        <v>46</v>
      </c>
      <c r="N3" s="47" t="s">
        <v>47</v>
      </c>
      <c r="O3" s="40" t="s">
        <v>48</v>
      </c>
      <c r="P3" s="40" t="s">
        <v>13</v>
      </c>
      <c r="Q3" s="40"/>
      <c r="R3" s="47" t="s">
        <v>49</v>
      </c>
      <c r="S3" s="50" t="s">
        <v>13</v>
      </c>
      <c r="T3" s="51"/>
      <c r="U3" s="40" t="s">
        <v>50</v>
      </c>
      <c r="V3" s="40" t="s">
        <v>51</v>
      </c>
      <c r="W3" s="40" t="s">
        <v>52</v>
      </c>
      <c r="X3" s="40" t="s">
        <v>11</v>
      </c>
    </row>
    <row r="4" s="21" customFormat="1" ht="86" customHeight="1" spans="1:24">
      <c r="A4" s="40"/>
      <c r="B4" s="40" t="s">
        <v>53</v>
      </c>
      <c r="C4" s="40" t="s">
        <v>54</v>
      </c>
      <c r="D4" s="40" t="s">
        <v>55</v>
      </c>
      <c r="E4" s="40"/>
      <c r="F4" s="40"/>
      <c r="G4" s="40"/>
      <c r="H4" s="40"/>
      <c r="I4" s="40"/>
      <c r="J4" s="40" t="s">
        <v>56</v>
      </c>
      <c r="K4" s="40" t="s">
        <v>57</v>
      </c>
      <c r="L4" s="40"/>
      <c r="M4" s="40"/>
      <c r="N4" s="48"/>
      <c r="O4" s="40"/>
      <c r="P4" s="40" t="s">
        <v>58</v>
      </c>
      <c r="Q4" s="40" t="s">
        <v>59</v>
      </c>
      <c r="R4" s="48"/>
      <c r="S4" s="40" t="s">
        <v>60</v>
      </c>
      <c r="T4" s="52" t="s">
        <v>61</v>
      </c>
      <c r="U4" s="40"/>
      <c r="V4" s="40"/>
      <c r="W4" s="40"/>
      <c r="X4" s="40"/>
    </row>
    <row r="5" s="35" customFormat="1" ht="75" customHeight="1" spans="1:24">
      <c r="A5" s="41" t="s">
        <v>17</v>
      </c>
      <c r="B5" s="41"/>
      <c r="C5" s="41" t="s">
        <v>18</v>
      </c>
      <c r="D5" s="41"/>
      <c r="E5" s="42"/>
      <c r="F5" s="41"/>
      <c r="G5" s="43"/>
      <c r="H5" s="41"/>
      <c r="I5" s="41"/>
      <c r="J5" s="41"/>
      <c r="K5" s="41"/>
      <c r="L5" s="41"/>
      <c r="M5" s="41" t="s">
        <v>19</v>
      </c>
      <c r="N5" s="49" t="s">
        <v>20</v>
      </c>
      <c r="O5" s="41">
        <f t="shared" ref="O5:T5" si="0">O6+O10+O12+O15+O22</f>
        <v>2723.9</v>
      </c>
      <c r="P5" s="41">
        <f t="shared" si="0"/>
        <v>2723.9</v>
      </c>
      <c r="Q5" s="41">
        <f t="shared" si="0"/>
        <v>0</v>
      </c>
      <c r="R5" s="41">
        <f t="shared" si="0"/>
        <v>2088.11</v>
      </c>
      <c r="S5" s="41">
        <f t="shared" si="0"/>
        <v>2088.11</v>
      </c>
      <c r="T5" s="41">
        <f t="shared" si="0"/>
        <v>0</v>
      </c>
      <c r="U5" s="41"/>
      <c r="V5" s="41"/>
      <c r="W5" s="41"/>
      <c r="X5" s="41"/>
    </row>
    <row r="6" s="35" customFormat="1" ht="75" customHeight="1" spans="1:24">
      <c r="A6" s="41" t="s">
        <v>22</v>
      </c>
      <c r="B6" s="41"/>
      <c r="C6" s="41" t="s">
        <v>23</v>
      </c>
      <c r="D6" s="41"/>
      <c r="E6" s="42"/>
      <c r="F6" s="41"/>
      <c r="G6" s="43"/>
      <c r="H6" s="41"/>
      <c r="I6" s="41"/>
      <c r="J6" s="41"/>
      <c r="K6" s="41"/>
      <c r="L6" s="41"/>
      <c r="M6" s="41" t="s">
        <v>24</v>
      </c>
      <c r="N6" s="49" t="s">
        <v>25</v>
      </c>
      <c r="O6" s="41">
        <v>672.5</v>
      </c>
      <c r="P6" s="41">
        <v>672.5</v>
      </c>
      <c r="Q6" s="41">
        <v>0</v>
      </c>
      <c r="R6" s="41">
        <v>600</v>
      </c>
      <c r="S6" s="41">
        <v>600</v>
      </c>
      <c r="T6" s="41">
        <v>0</v>
      </c>
      <c r="U6" s="41"/>
      <c r="V6" s="41"/>
      <c r="W6" s="41"/>
      <c r="X6" s="41"/>
    </row>
    <row r="7" s="36" customFormat="1" ht="78.95" customHeight="1" spans="1:25">
      <c r="A7" s="44">
        <v>1</v>
      </c>
      <c r="B7" s="12" t="s">
        <v>62</v>
      </c>
      <c r="C7" s="44" t="s">
        <v>63</v>
      </c>
      <c r="D7" s="44" t="s">
        <v>64</v>
      </c>
      <c r="E7" s="45" t="s">
        <v>65</v>
      </c>
      <c r="F7" s="44" t="s">
        <v>66</v>
      </c>
      <c r="G7" s="46" t="s">
        <v>67</v>
      </c>
      <c r="H7" s="44" t="s">
        <v>68</v>
      </c>
      <c r="I7" s="44" t="s">
        <v>69</v>
      </c>
      <c r="J7" s="44">
        <v>2023.02</v>
      </c>
      <c r="K7" s="12" t="s">
        <v>70</v>
      </c>
      <c r="L7" s="44" t="s">
        <v>23</v>
      </c>
      <c r="M7" s="44" t="s">
        <v>71</v>
      </c>
      <c r="N7" s="44" t="s">
        <v>72</v>
      </c>
      <c r="O7" s="44">
        <v>72.5</v>
      </c>
      <c r="P7" s="44">
        <v>72.5</v>
      </c>
      <c r="Q7" s="44">
        <v>0</v>
      </c>
      <c r="R7" s="44">
        <v>0</v>
      </c>
      <c r="S7" s="44">
        <v>0</v>
      </c>
      <c r="T7" s="44">
        <v>0</v>
      </c>
      <c r="U7" s="44"/>
      <c r="V7" s="44"/>
      <c r="W7" s="44"/>
      <c r="X7" s="44"/>
      <c r="Y7" s="53"/>
    </row>
    <row r="8" s="36" customFormat="1" ht="124" customHeight="1" spans="1:25">
      <c r="A8" s="44">
        <v>2</v>
      </c>
      <c r="B8" s="12" t="s">
        <v>62</v>
      </c>
      <c r="C8" s="44" t="s">
        <v>73</v>
      </c>
      <c r="D8" s="44" t="s">
        <v>74</v>
      </c>
      <c r="E8" s="45" t="s">
        <v>18</v>
      </c>
      <c r="F8" s="44" t="s">
        <v>18</v>
      </c>
      <c r="G8" s="46" t="s">
        <v>75</v>
      </c>
      <c r="H8" s="44" t="s">
        <v>68</v>
      </c>
      <c r="I8" s="44" t="s">
        <v>18</v>
      </c>
      <c r="J8" s="44">
        <v>2023.02</v>
      </c>
      <c r="K8" s="12" t="s">
        <v>70</v>
      </c>
      <c r="L8" s="44" t="s">
        <v>23</v>
      </c>
      <c r="M8" s="44" t="s">
        <v>76</v>
      </c>
      <c r="N8" s="44" t="s">
        <v>76</v>
      </c>
      <c r="O8" s="44">
        <v>300</v>
      </c>
      <c r="P8" s="44">
        <v>300</v>
      </c>
      <c r="Q8" s="44">
        <v>0</v>
      </c>
      <c r="R8" s="44">
        <v>75</v>
      </c>
      <c r="S8" s="44">
        <v>75</v>
      </c>
      <c r="T8" s="44">
        <v>0</v>
      </c>
      <c r="U8" s="44" t="s">
        <v>77</v>
      </c>
      <c r="V8" s="44" t="s">
        <v>78</v>
      </c>
      <c r="W8" s="44" t="s">
        <v>79</v>
      </c>
      <c r="X8" s="44"/>
      <c r="Y8" s="53"/>
    </row>
    <row r="9" s="36" customFormat="1" ht="158" customHeight="1" spans="1:25">
      <c r="A9" s="44">
        <v>3</v>
      </c>
      <c r="B9" s="12" t="s">
        <v>62</v>
      </c>
      <c r="C9" s="44" t="s">
        <v>73</v>
      </c>
      <c r="D9" s="44" t="s">
        <v>74</v>
      </c>
      <c r="E9" s="45" t="s">
        <v>18</v>
      </c>
      <c r="F9" s="44" t="s">
        <v>18</v>
      </c>
      <c r="G9" s="46" t="s">
        <v>80</v>
      </c>
      <c r="H9" s="44" t="s">
        <v>68</v>
      </c>
      <c r="I9" s="44" t="s">
        <v>18</v>
      </c>
      <c r="J9" s="44">
        <v>2023.02</v>
      </c>
      <c r="K9" s="12" t="s">
        <v>70</v>
      </c>
      <c r="L9" s="44" t="s">
        <v>23</v>
      </c>
      <c r="M9" s="44" t="s">
        <v>81</v>
      </c>
      <c r="N9" s="44" t="s">
        <v>81</v>
      </c>
      <c r="O9" s="44">
        <v>300</v>
      </c>
      <c r="P9" s="44">
        <v>300</v>
      </c>
      <c r="Q9" s="44">
        <v>0</v>
      </c>
      <c r="R9" s="44">
        <v>525</v>
      </c>
      <c r="S9" s="44">
        <v>525</v>
      </c>
      <c r="T9" s="44">
        <v>0</v>
      </c>
      <c r="U9" s="44" t="s">
        <v>82</v>
      </c>
      <c r="V9" s="44" t="s">
        <v>83</v>
      </c>
      <c r="W9" s="44" t="s">
        <v>84</v>
      </c>
      <c r="X9" s="44"/>
      <c r="Y9" s="53"/>
    </row>
    <row r="10" s="35" customFormat="1" ht="75" customHeight="1" spans="1:24">
      <c r="A10" s="41" t="s">
        <v>26</v>
      </c>
      <c r="B10" s="41"/>
      <c r="C10" s="41" t="s">
        <v>27</v>
      </c>
      <c r="D10" s="41"/>
      <c r="E10" s="42"/>
      <c r="F10" s="41"/>
      <c r="G10" s="43"/>
      <c r="H10" s="41"/>
      <c r="I10" s="41"/>
      <c r="J10" s="41"/>
      <c r="K10" s="41"/>
      <c r="L10" s="41"/>
      <c r="M10" s="41" t="s">
        <v>28</v>
      </c>
      <c r="N10" s="41" t="s">
        <v>28</v>
      </c>
      <c r="O10" s="41">
        <f t="shared" ref="O10:U10" si="1">SUM(O11)</f>
        <v>455</v>
      </c>
      <c r="P10" s="41">
        <f t="shared" si="1"/>
        <v>455</v>
      </c>
      <c r="Q10" s="41">
        <f t="shared" si="1"/>
        <v>0</v>
      </c>
      <c r="R10" s="41">
        <f t="shared" si="1"/>
        <v>265</v>
      </c>
      <c r="S10" s="41">
        <f t="shared" si="1"/>
        <v>265</v>
      </c>
      <c r="T10" s="41">
        <f t="shared" si="1"/>
        <v>0</v>
      </c>
      <c r="U10" s="41"/>
      <c r="V10" s="41"/>
      <c r="W10" s="41"/>
      <c r="X10" s="41"/>
    </row>
    <row r="11" s="36" customFormat="1" ht="193" customHeight="1" spans="1:25">
      <c r="A11" s="44">
        <v>1</v>
      </c>
      <c r="B11" s="12" t="s">
        <v>62</v>
      </c>
      <c r="C11" s="44" t="s">
        <v>63</v>
      </c>
      <c r="D11" s="44" t="s">
        <v>64</v>
      </c>
      <c r="E11" s="45" t="s">
        <v>18</v>
      </c>
      <c r="F11" s="44"/>
      <c r="G11" s="46" t="s">
        <v>85</v>
      </c>
      <c r="H11" s="44" t="s">
        <v>68</v>
      </c>
      <c r="I11" s="44" t="s">
        <v>18</v>
      </c>
      <c r="J11" s="44">
        <v>2023.1</v>
      </c>
      <c r="K11" s="12">
        <v>2023.12</v>
      </c>
      <c r="L11" s="44" t="s">
        <v>86</v>
      </c>
      <c r="M11" s="44" t="s">
        <v>87</v>
      </c>
      <c r="N11" s="44" t="s">
        <v>88</v>
      </c>
      <c r="O11" s="44">
        <v>455</v>
      </c>
      <c r="P11" s="44">
        <v>455</v>
      </c>
      <c r="Q11" s="44">
        <v>0</v>
      </c>
      <c r="R11" s="44">
        <v>265</v>
      </c>
      <c r="S11" s="44">
        <v>265</v>
      </c>
      <c r="T11" s="44">
        <v>0</v>
      </c>
      <c r="U11" s="44" t="s">
        <v>89</v>
      </c>
      <c r="V11" s="44" t="s">
        <v>90</v>
      </c>
      <c r="W11" s="44" t="s">
        <v>91</v>
      </c>
      <c r="X11" s="44"/>
      <c r="Y11" s="53"/>
    </row>
    <row r="12" s="35" customFormat="1" ht="75" customHeight="1" spans="1:24">
      <c r="A12" s="41" t="s">
        <v>29</v>
      </c>
      <c r="B12" s="41"/>
      <c r="C12" s="41" t="s">
        <v>30</v>
      </c>
      <c r="D12" s="41"/>
      <c r="E12" s="42"/>
      <c r="F12" s="41"/>
      <c r="G12" s="43"/>
      <c r="H12" s="41"/>
      <c r="I12" s="41"/>
      <c r="J12" s="41"/>
      <c r="K12" s="41"/>
      <c r="L12" s="41"/>
      <c r="M12" s="41" t="s">
        <v>25</v>
      </c>
      <c r="N12" s="41" t="s">
        <v>25</v>
      </c>
      <c r="O12" s="41">
        <f t="shared" ref="O12:U12" si="2">SUM(O13:O14)</f>
        <v>1175</v>
      </c>
      <c r="P12" s="41">
        <f t="shared" si="2"/>
        <v>1175</v>
      </c>
      <c r="Q12" s="41">
        <f t="shared" si="2"/>
        <v>0</v>
      </c>
      <c r="R12" s="41">
        <f t="shared" si="2"/>
        <v>963</v>
      </c>
      <c r="S12" s="41">
        <f t="shared" si="2"/>
        <v>963</v>
      </c>
      <c r="T12" s="41">
        <f t="shared" si="2"/>
        <v>0</v>
      </c>
      <c r="U12" s="41"/>
      <c r="V12" s="41"/>
      <c r="W12" s="41"/>
      <c r="X12" s="41"/>
    </row>
    <row r="13" s="36" customFormat="1" ht="78.95" customHeight="1" spans="1:25">
      <c r="A13" s="44">
        <v>1</v>
      </c>
      <c r="B13" s="12" t="s">
        <v>62</v>
      </c>
      <c r="C13" s="44" t="s">
        <v>92</v>
      </c>
      <c r="D13" s="44" t="s">
        <v>93</v>
      </c>
      <c r="E13" s="45" t="s">
        <v>18</v>
      </c>
      <c r="F13" s="44"/>
      <c r="G13" s="46" t="s">
        <v>93</v>
      </c>
      <c r="H13" s="44" t="s">
        <v>68</v>
      </c>
      <c r="I13" s="44" t="s">
        <v>18</v>
      </c>
      <c r="J13" s="44">
        <v>2023.02</v>
      </c>
      <c r="K13" s="12">
        <v>2023.1</v>
      </c>
      <c r="L13" s="44" t="s">
        <v>30</v>
      </c>
      <c r="M13" s="44" t="s">
        <v>94</v>
      </c>
      <c r="N13" s="44" t="s">
        <v>94</v>
      </c>
      <c r="O13" s="44">
        <v>1100</v>
      </c>
      <c r="P13" s="44">
        <v>1100</v>
      </c>
      <c r="Q13" s="44">
        <v>0</v>
      </c>
      <c r="R13" s="44">
        <v>873</v>
      </c>
      <c r="S13" s="44">
        <v>873</v>
      </c>
      <c r="T13" s="44">
        <v>0</v>
      </c>
      <c r="U13" s="44" t="s">
        <v>95</v>
      </c>
      <c r="V13" s="44" t="s">
        <v>96</v>
      </c>
      <c r="W13" s="44" t="s">
        <v>97</v>
      </c>
      <c r="X13" s="44"/>
      <c r="Y13" s="53"/>
    </row>
    <row r="14" s="36" customFormat="1" ht="78.95" customHeight="1" spans="1:25">
      <c r="A14" s="44">
        <v>2</v>
      </c>
      <c r="B14" s="12" t="s">
        <v>98</v>
      </c>
      <c r="C14" s="44" t="s">
        <v>99</v>
      </c>
      <c r="D14" s="44" t="s">
        <v>100</v>
      </c>
      <c r="E14" s="45" t="s">
        <v>101</v>
      </c>
      <c r="F14" s="44" t="s">
        <v>102</v>
      </c>
      <c r="G14" s="46" t="s">
        <v>103</v>
      </c>
      <c r="H14" s="44" t="s">
        <v>68</v>
      </c>
      <c r="I14" s="44" t="s">
        <v>102</v>
      </c>
      <c r="J14" s="44">
        <v>2023.03</v>
      </c>
      <c r="K14" s="12">
        <v>2023.1</v>
      </c>
      <c r="L14" s="44" t="s">
        <v>30</v>
      </c>
      <c r="M14" s="44" t="s">
        <v>104</v>
      </c>
      <c r="N14" s="44" t="s">
        <v>104</v>
      </c>
      <c r="O14" s="44">
        <v>75</v>
      </c>
      <c r="P14" s="44">
        <v>75</v>
      </c>
      <c r="Q14" s="44">
        <v>0</v>
      </c>
      <c r="R14" s="44">
        <v>90</v>
      </c>
      <c r="S14" s="44">
        <v>90</v>
      </c>
      <c r="T14" s="44">
        <v>0</v>
      </c>
      <c r="U14" s="44"/>
      <c r="V14" s="44"/>
      <c r="W14" s="44"/>
      <c r="X14" s="44"/>
      <c r="Y14" s="53"/>
    </row>
    <row r="15" s="35" customFormat="1" ht="75" customHeight="1" spans="1:24">
      <c r="A15" s="41" t="s">
        <v>31</v>
      </c>
      <c r="B15" s="41"/>
      <c r="C15" s="41" t="s">
        <v>32</v>
      </c>
      <c r="D15" s="41"/>
      <c r="E15" s="42"/>
      <c r="F15" s="41"/>
      <c r="G15" s="43"/>
      <c r="H15" s="41"/>
      <c r="I15" s="41"/>
      <c r="J15" s="41"/>
      <c r="K15" s="41"/>
      <c r="L15" s="41"/>
      <c r="M15" s="41" t="s">
        <v>33</v>
      </c>
      <c r="N15" s="41" t="s">
        <v>33</v>
      </c>
      <c r="O15" s="41">
        <f t="shared" ref="O15:U15" si="3">SUM(O16:O21)</f>
        <v>222</v>
      </c>
      <c r="P15" s="41">
        <f t="shared" si="3"/>
        <v>222</v>
      </c>
      <c r="Q15" s="41">
        <f t="shared" si="3"/>
        <v>0</v>
      </c>
      <c r="R15" s="41">
        <f t="shared" si="3"/>
        <v>170.71</v>
      </c>
      <c r="S15" s="41">
        <f t="shared" si="3"/>
        <v>170.71</v>
      </c>
      <c r="T15" s="41">
        <f t="shared" si="3"/>
        <v>0</v>
      </c>
      <c r="U15" s="41"/>
      <c r="V15" s="41"/>
      <c r="W15" s="41"/>
      <c r="X15" s="41"/>
    </row>
    <row r="16" s="36" customFormat="1" ht="122" customHeight="1" spans="1:25">
      <c r="A16" s="44">
        <v>1</v>
      </c>
      <c r="B16" s="12" t="s">
        <v>98</v>
      </c>
      <c r="C16" s="44" t="s">
        <v>99</v>
      </c>
      <c r="D16" s="44" t="s">
        <v>105</v>
      </c>
      <c r="E16" s="45" t="s">
        <v>106</v>
      </c>
      <c r="F16" s="44" t="s">
        <v>107</v>
      </c>
      <c r="G16" s="46" t="s">
        <v>108</v>
      </c>
      <c r="H16" s="44" t="s">
        <v>68</v>
      </c>
      <c r="I16" s="44" t="s">
        <v>107</v>
      </c>
      <c r="J16" s="44">
        <v>2023.01</v>
      </c>
      <c r="K16" s="12">
        <v>2023.12</v>
      </c>
      <c r="L16" s="44" t="s">
        <v>32</v>
      </c>
      <c r="M16" s="44" t="s">
        <v>109</v>
      </c>
      <c r="N16" s="44" t="s">
        <v>109</v>
      </c>
      <c r="O16" s="12">
        <v>35</v>
      </c>
      <c r="P16" s="12">
        <v>35</v>
      </c>
      <c r="Q16" s="12">
        <v>0</v>
      </c>
      <c r="R16" s="12">
        <v>30.87</v>
      </c>
      <c r="S16" s="12">
        <v>30.87</v>
      </c>
      <c r="T16" s="12">
        <v>0</v>
      </c>
      <c r="U16" s="44" t="s">
        <v>110</v>
      </c>
      <c r="V16" s="44" t="s">
        <v>111</v>
      </c>
      <c r="W16" s="44" t="s">
        <v>112</v>
      </c>
      <c r="X16" s="44"/>
      <c r="Y16" s="53"/>
    </row>
    <row r="17" s="36" customFormat="1" ht="122" customHeight="1" spans="1:25">
      <c r="A17" s="44">
        <v>2</v>
      </c>
      <c r="B17" s="12" t="s">
        <v>98</v>
      </c>
      <c r="C17" s="44" t="s">
        <v>99</v>
      </c>
      <c r="D17" s="44" t="s">
        <v>100</v>
      </c>
      <c r="E17" s="45" t="s">
        <v>106</v>
      </c>
      <c r="F17" s="44" t="s">
        <v>113</v>
      </c>
      <c r="G17" s="46" t="s">
        <v>114</v>
      </c>
      <c r="H17" s="44" t="s">
        <v>68</v>
      </c>
      <c r="I17" s="44" t="s">
        <v>115</v>
      </c>
      <c r="J17" s="44">
        <v>2023.01</v>
      </c>
      <c r="K17" s="12">
        <v>2023.04</v>
      </c>
      <c r="L17" s="44" t="s">
        <v>32</v>
      </c>
      <c r="M17" s="44" t="s">
        <v>116</v>
      </c>
      <c r="N17" s="44" t="s">
        <v>116</v>
      </c>
      <c r="O17" s="12">
        <v>22</v>
      </c>
      <c r="P17" s="12">
        <v>22</v>
      </c>
      <c r="Q17" s="12">
        <v>0</v>
      </c>
      <c r="R17" s="12">
        <v>16.33</v>
      </c>
      <c r="S17" s="12">
        <v>16.33</v>
      </c>
      <c r="T17" s="12">
        <v>0</v>
      </c>
      <c r="U17" s="44" t="s">
        <v>117</v>
      </c>
      <c r="V17" s="44" t="s">
        <v>118</v>
      </c>
      <c r="W17" s="44" t="s">
        <v>112</v>
      </c>
      <c r="X17" s="44"/>
      <c r="Y17" s="53"/>
    </row>
    <row r="18" s="36" customFormat="1" ht="122" customHeight="1" spans="1:25">
      <c r="A18" s="44">
        <v>3</v>
      </c>
      <c r="B18" s="12" t="s">
        <v>98</v>
      </c>
      <c r="C18" s="44" t="s">
        <v>99</v>
      </c>
      <c r="D18" s="44" t="s">
        <v>100</v>
      </c>
      <c r="E18" s="45" t="s">
        <v>106</v>
      </c>
      <c r="F18" s="44" t="s">
        <v>107</v>
      </c>
      <c r="G18" s="46" t="s">
        <v>114</v>
      </c>
      <c r="H18" s="44" t="s">
        <v>68</v>
      </c>
      <c r="I18" s="44" t="s">
        <v>107</v>
      </c>
      <c r="J18" s="44">
        <v>2023.01</v>
      </c>
      <c r="K18" s="12">
        <v>2023.12</v>
      </c>
      <c r="L18" s="44" t="s">
        <v>32</v>
      </c>
      <c r="M18" s="44" t="s">
        <v>119</v>
      </c>
      <c r="N18" s="44" t="s">
        <v>119</v>
      </c>
      <c r="O18" s="12">
        <v>20</v>
      </c>
      <c r="P18" s="12">
        <v>20</v>
      </c>
      <c r="Q18" s="12">
        <v>0</v>
      </c>
      <c r="R18" s="12">
        <v>17.38</v>
      </c>
      <c r="S18" s="12">
        <v>17.38</v>
      </c>
      <c r="T18" s="12">
        <v>0</v>
      </c>
      <c r="U18" s="44" t="s">
        <v>110</v>
      </c>
      <c r="V18" s="44" t="s">
        <v>120</v>
      </c>
      <c r="W18" s="44" t="s">
        <v>112</v>
      </c>
      <c r="X18" s="44"/>
      <c r="Y18" s="53"/>
    </row>
    <row r="19" s="36" customFormat="1" ht="122" customHeight="1" spans="1:25">
      <c r="A19" s="44">
        <v>4</v>
      </c>
      <c r="B19" s="12" t="s">
        <v>98</v>
      </c>
      <c r="C19" s="44" t="s">
        <v>99</v>
      </c>
      <c r="D19" s="44" t="s">
        <v>100</v>
      </c>
      <c r="E19" s="45" t="s">
        <v>121</v>
      </c>
      <c r="F19" s="44" t="s">
        <v>122</v>
      </c>
      <c r="G19" s="46" t="s">
        <v>114</v>
      </c>
      <c r="H19" s="44" t="s">
        <v>68</v>
      </c>
      <c r="I19" s="44" t="s">
        <v>122</v>
      </c>
      <c r="J19" s="44">
        <v>2023.01</v>
      </c>
      <c r="K19" s="12">
        <v>2023.12</v>
      </c>
      <c r="L19" s="44" t="s">
        <v>32</v>
      </c>
      <c r="M19" s="44" t="s">
        <v>123</v>
      </c>
      <c r="N19" s="44" t="s">
        <v>123</v>
      </c>
      <c r="O19" s="12">
        <v>30</v>
      </c>
      <c r="P19" s="12">
        <v>30</v>
      </c>
      <c r="Q19" s="12">
        <v>0</v>
      </c>
      <c r="R19" s="12">
        <v>20.38</v>
      </c>
      <c r="S19" s="12">
        <v>20.38</v>
      </c>
      <c r="T19" s="12">
        <v>0</v>
      </c>
      <c r="U19" s="44" t="s">
        <v>124</v>
      </c>
      <c r="V19" s="44" t="s">
        <v>125</v>
      </c>
      <c r="W19" s="44" t="s">
        <v>112</v>
      </c>
      <c r="X19" s="44"/>
      <c r="Y19" s="53"/>
    </row>
    <row r="20" s="36" customFormat="1" ht="122" customHeight="1" spans="1:25">
      <c r="A20" s="44">
        <v>5</v>
      </c>
      <c r="B20" s="12" t="s">
        <v>98</v>
      </c>
      <c r="C20" s="44" t="s">
        <v>99</v>
      </c>
      <c r="D20" s="44" t="s">
        <v>100</v>
      </c>
      <c r="E20" s="45" t="s">
        <v>121</v>
      </c>
      <c r="F20" s="44" t="s">
        <v>122</v>
      </c>
      <c r="G20" s="46" t="s">
        <v>114</v>
      </c>
      <c r="H20" s="44" t="s">
        <v>68</v>
      </c>
      <c r="I20" s="44" t="s">
        <v>122</v>
      </c>
      <c r="J20" s="44">
        <v>2023.01</v>
      </c>
      <c r="K20" s="12">
        <v>2023.12</v>
      </c>
      <c r="L20" s="44" t="s">
        <v>32</v>
      </c>
      <c r="M20" s="44" t="s">
        <v>126</v>
      </c>
      <c r="N20" s="44" t="s">
        <v>126</v>
      </c>
      <c r="O20" s="12">
        <v>15</v>
      </c>
      <c r="P20" s="12">
        <v>15</v>
      </c>
      <c r="Q20" s="12">
        <v>0</v>
      </c>
      <c r="R20" s="12">
        <v>5.75</v>
      </c>
      <c r="S20" s="12">
        <v>5.75</v>
      </c>
      <c r="T20" s="12">
        <v>0</v>
      </c>
      <c r="U20" s="44" t="s">
        <v>124</v>
      </c>
      <c r="V20" s="44" t="s">
        <v>127</v>
      </c>
      <c r="W20" s="44" t="s">
        <v>112</v>
      </c>
      <c r="X20" s="44"/>
      <c r="Y20" s="53"/>
    </row>
    <row r="21" s="36" customFormat="1" ht="122" customHeight="1" spans="1:25">
      <c r="A21" s="44">
        <v>6</v>
      </c>
      <c r="B21" s="12" t="s">
        <v>98</v>
      </c>
      <c r="C21" s="44" t="s">
        <v>99</v>
      </c>
      <c r="D21" s="44" t="s">
        <v>100</v>
      </c>
      <c r="E21" s="45" t="s">
        <v>128</v>
      </c>
      <c r="F21" s="44" t="s">
        <v>129</v>
      </c>
      <c r="G21" s="46" t="s">
        <v>130</v>
      </c>
      <c r="H21" s="44" t="s">
        <v>68</v>
      </c>
      <c r="I21" s="44" t="s">
        <v>131</v>
      </c>
      <c r="J21" s="44">
        <v>2023.01</v>
      </c>
      <c r="K21" s="12">
        <v>2023.12</v>
      </c>
      <c r="L21" s="44" t="s">
        <v>32</v>
      </c>
      <c r="M21" s="44" t="s">
        <v>132</v>
      </c>
      <c r="N21" s="44" t="s">
        <v>132</v>
      </c>
      <c r="O21" s="12">
        <v>100</v>
      </c>
      <c r="P21" s="12">
        <v>100</v>
      </c>
      <c r="Q21" s="12">
        <v>0</v>
      </c>
      <c r="R21" s="12">
        <v>80</v>
      </c>
      <c r="S21" s="12">
        <v>80</v>
      </c>
      <c r="T21" s="12">
        <v>0</v>
      </c>
      <c r="U21" s="44" t="s">
        <v>133</v>
      </c>
      <c r="V21" s="44" t="s">
        <v>134</v>
      </c>
      <c r="W21" s="44" t="s">
        <v>135</v>
      </c>
      <c r="X21" s="44"/>
      <c r="Y21" s="53"/>
    </row>
    <row r="22" s="35" customFormat="1" ht="75" customHeight="1" spans="1:24">
      <c r="A22" s="41" t="s">
        <v>34</v>
      </c>
      <c r="B22" s="41"/>
      <c r="C22" s="41" t="s">
        <v>35</v>
      </c>
      <c r="D22" s="41"/>
      <c r="E22" s="42"/>
      <c r="F22" s="41"/>
      <c r="G22" s="43"/>
      <c r="H22" s="41"/>
      <c r="I22" s="41"/>
      <c r="J22" s="41"/>
      <c r="K22" s="41"/>
      <c r="L22" s="41"/>
      <c r="M22" s="41" t="s">
        <v>28</v>
      </c>
      <c r="N22" s="41" t="s">
        <v>28</v>
      </c>
      <c r="O22" s="41">
        <f t="shared" ref="O22:U22" si="4">SUM(O23)</f>
        <v>199.4</v>
      </c>
      <c r="P22" s="41">
        <f t="shared" si="4"/>
        <v>199.4</v>
      </c>
      <c r="Q22" s="41">
        <f t="shared" si="4"/>
        <v>0</v>
      </c>
      <c r="R22" s="41">
        <f t="shared" si="4"/>
        <v>89.4</v>
      </c>
      <c r="S22" s="41">
        <f t="shared" si="4"/>
        <v>89.4</v>
      </c>
      <c r="T22" s="41">
        <f t="shared" si="4"/>
        <v>0</v>
      </c>
      <c r="U22" s="41"/>
      <c r="V22" s="41"/>
      <c r="W22" s="41"/>
      <c r="X22" s="41"/>
    </row>
    <row r="23" s="36" customFormat="1" ht="122" customHeight="1" spans="1:25">
      <c r="A23" s="44">
        <v>1</v>
      </c>
      <c r="B23" s="12" t="s">
        <v>136</v>
      </c>
      <c r="C23" s="44" t="s">
        <v>137</v>
      </c>
      <c r="D23" s="44" t="s">
        <v>138</v>
      </c>
      <c r="E23" s="45" t="s">
        <v>139</v>
      </c>
      <c r="F23" s="44" t="s">
        <v>140</v>
      </c>
      <c r="G23" s="46" t="s">
        <v>141</v>
      </c>
      <c r="H23" s="44" t="s">
        <v>142</v>
      </c>
      <c r="I23" s="44" t="s">
        <v>143</v>
      </c>
      <c r="J23" s="44">
        <v>2023.03</v>
      </c>
      <c r="K23" s="12">
        <v>2023.11</v>
      </c>
      <c r="L23" s="44" t="s">
        <v>35</v>
      </c>
      <c r="M23" s="44" t="s">
        <v>144</v>
      </c>
      <c r="N23" s="44"/>
      <c r="O23" s="12">
        <v>199.4</v>
      </c>
      <c r="P23" s="12">
        <v>199.4</v>
      </c>
      <c r="Q23" s="12">
        <v>0</v>
      </c>
      <c r="R23" s="12">
        <v>89.4</v>
      </c>
      <c r="S23" s="12">
        <v>89.4</v>
      </c>
      <c r="T23" s="12">
        <v>0</v>
      </c>
      <c r="U23" s="44" t="s">
        <v>145</v>
      </c>
      <c r="V23" s="44" t="s">
        <v>146</v>
      </c>
      <c r="W23" s="44" t="s">
        <v>147</v>
      </c>
      <c r="X23" s="44"/>
      <c r="Y23" s="53"/>
    </row>
  </sheetData>
  <autoFilter ref="A4:Y23">
    <extLst/>
  </autoFilter>
  <mergeCells count="20">
    <mergeCell ref="A2:X2"/>
    <mergeCell ref="B3:D3"/>
    <mergeCell ref="J3:K3"/>
    <mergeCell ref="P3:Q3"/>
    <mergeCell ref="S3:T3"/>
    <mergeCell ref="A3:A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R3:R4"/>
    <mergeCell ref="U3:U4"/>
    <mergeCell ref="V3:V4"/>
    <mergeCell ref="W3:W4"/>
    <mergeCell ref="X3:X4"/>
  </mergeCells>
  <pageMargins left="0.751388888888889" right="0.751388888888889" top="0.708333333333333" bottom="0.590277777777778" header="0.5" footer="0.5"/>
  <pageSetup paperSize="9" scale="42" fitToHeight="0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A2" sqref="A2:G2"/>
    </sheetView>
  </sheetViews>
  <sheetFormatPr defaultColWidth="9" defaultRowHeight="22.5"/>
  <cols>
    <col min="1" max="1" width="9" style="24"/>
    <col min="2" max="2" width="18.6333333333333" style="24" customWidth="1"/>
    <col min="3" max="3" width="22.675" style="24" customWidth="1"/>
    <col min="4" max="4" width="23.2166666666667" style="24" customWidth="1"/>
    <col min="5" max="5" width="29.8166666666667" style="24" customWidth="1"/>
    <col min="6" max="6" width="24.4666666666667" style="24" customWidth="1"/>
    <col min="7" max="7" width="30.1333333333333" style="24" customWidth="1"/>
    <col min="8" max="8" width="10.3833333333333" style="24"/>
    <col min="9" max="10" width="9" style="24"/>
    <col min="11" max="12" width="11.5" style="24"/>
    <col min="13" max="13" width="17.2833333333333" style="24" customWidth="1"/>
    <col min="14" max="14" width="14.5833333333333" style="24" customWidth="1"/>
    <col min="15" max="15" width="20.8333333333333" style="24" customWidth="1"/>
    <col min="16" max="16384" width="9" style="24"/>
  </cols>
  <sheetData>
    <row r="1" s="23" customFormat="1" ht="43" customHeight="1" spans="1:13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24" customFormat="1" ht="68" customHeight="1" spans="1:7">
      <c r="A2" s="25" t="s">
        <v>149</v>
      </c>
      <c r="B2" s="25"/>
      <c r="C2" s="25"/>
      <c r="D2" s="25"/>
      <c r="E2" s="25"/>
      <c r="F2" s="25"/>
      <c r="G2" s="25"/>
    </row>
    <row r="3" s="24" customFormat="1" ht="45" customHeight="1" spans="1:7">
      <c r="A3" s="26" t="s">
        <v>150</v>
      </c>
      <c r="B3" s="26"/>
      <c r="C3" s="26"/>
      <c r="D3" s="26"/>
      <c r="E3" s="26"/>
      <c r="F3" s="26"/>
      <c r="G3" s="26"/>
    </row>
    <row r="4" s="24" customFormat="1" ht="39.95" customHeight="1" spans="1:7">
      <c r="A4" s="27" t="s">
        <v>3</v>
      </c>
      <c r="B4" s="27" t="s">
        <v>4</v>
      </c>
      <c r="C4" s="27" t="s">
        <v>151</v>
      </c>
      <c r="D4" s="27" t="s">
        <v>152</v>
      </c>
      <c r="E4" s="27"/>
      <c r="F4" s="27"/>
      <c r="G4" s="28" t="s">
        <v>11</v>
      </c>
    </row>
    <row r="5" s="24" customFormat="1" ht="39.95" customHeight="1" spans="1:7">
      <c r="A5" s="27"/>
      <c r="B5" s="27"/>
      <c r="C5" s="27"/>
      <c r="D5" s="27" t="s">
        <v>12</v>
      </c>
      <c r="E5" s="27" t="s">
        <v>13</v>
      </c>
      <c r="F5" s="27"/>
      <c r="G5" s="28"/>
    </row>
    <row r="6" s="24" customFormat="1" ht="45" customHeight="1" spans="1:7">
      <c r="A6" s="27"/>
      <c r="B6" s="27"/>
      <c r="C6" s="27"/>
      <c r="D6" s="27"/>
      <c r="E6" s="29" t="s">
        <v>153</v>
      </c>
      <c r="F6" s="29" t="s">
        <v>154</v>
      </c>
      <c r="G6" s="28"/>
    </row>
    <row r="7" s="24" customFormat="1" ht="45" customHeight="1" spans="1:7">
      <c r="A7" s="30" t="s">
        <v>17</v>
      </c>
      <c r="B7" s="27" t="s">
        <v>18</v>
      </c>
      <c r="C7" s="30" t="s">
        <v>155</v>
      </c>
      <c r="D7" s="31">
        <v>3855.848</v>
      </c>
      <c r="E7" s="31">
        <v>2077.428</v>
      </c>
      <c r="F7" s="31">
        <v>1778.42</v>
      </c>
      <c r="G7" s="28"/>
    </row>
    <row r="8" s="24" customFormat="1" ht="45" customHeight="1" spans="1:7">
      <c r="A8" s="30" t="s">
        <v>22</v>
      </c>
      <c r="B8" s="30" t="s">
        <v>156</v>
      </c>
      <c r="C8" s="28" t="s">
        <v>33</v>
      </c>
      <c r="D8" s="28">
        <v>2686.048</v>
      </c>
      <c r="E8" s="28">
        <v>907.628</v>
      </c>
      <c r="F8" s="28">
        <v>1778.42</v>
      </c>
      <c r="G8" s="32"/>
    </row>
    <row r="9" s="24" customFormat="1" ht="45" customHeight="1" spans="1:7">
      <c r="A9" s="30" t="s">
        <v>26</v>
      </c>
      <c r="B9" s="30" t="s">
        <v>32</v>
      </c>
      <c r="C9" s="28" t="s">
        <v>24</v>
      </c>
      <c r="D9" s="33">
        <v>47</v>
      </c>
      <c r="E9" s="33">
        <v>47</v>
      </c>
      <c r="F9" s="33">
        <v>0</v>
      </c>
      <c r="G9" s="32"/>
    </row>
    <row r="10" s="24" customFormat="1" ht="45" customHeight="1" spans="1:7">
      <c r="A10" s="30" t="s">
        <v>29</v>
      </c>
      <c r="B10" s="30" t="s">
        <v>27</v>
      </c>
      <c r="C10" s="28" t="s">
        <v>28</v>
      </c>
      <c r="D10" s="28">
        <v>170</v>
      </c>
      <c r="E10" s="28">
        <v>170</v>
      </c>
      <c r="F10" s="28">
        <v>0</v>
      </c>
      <c r="G10" s="28"/>
    </row>
    <row r="11" s="24" customFormat="1" ht="45" customHeight="1" spans="1:7">
      <c r="A11" s="30" t="s">
        <v>31</v>
      </c>
      <c r="B11" s="30" t="s">
        <v>157</v>
      </c>
      <c r="C11" s="28" t="s">
        <v>25</v>
      </c>
      <c r="D11" s="28">
        <v>376</v>
      </c>
      <c r="E11" s="28">
        <v>376</v>
      </c>
      <c r="F11" s="28">
        <v>0</v>
      </c>
      <c r="G11" s="32"/>
    </row>
    <row r="12" s="24" customFormat="1" ht="45" customHeight="1" spans="1:7">
      <c r="A12" s="30" t="s">
        <v>34</v>
      </c>
      <c r="B12" s="30" t="s">
        <v>158</v>
      </c>
      <c r="C12" s="28" t="s">
        <v>25</v>
      </c>
      <c r="D12" s="28">
        <v>72</v>
      </c>
      <c r="E12" s="28">
        <v>72</v>
      </c>
      <c r="F12" s="28">
        <v>0</v>
      </c>
      <c r="G12" s="28"/>
    </row>
    <row r="13" s="24" customFormat="1" ht="45" customHeight="1" spans="1:7">
      <c r="A13" s="30" t="s">
        <v>159</v>
      </c>
      <c r="B13" s="30" t="s">
        <v>65</v>
      </c>
      <c r="C13" s="28" t="s">
        <v>160</v>
      </c>
      <c r="D13" s="28">
        <v>140</v>
      </c>
      <c r="E13" s="28">
        <v>140</v>
      </c>
      <c r="F13" s="28">
        <v>0</v>
      </c>
      <c r="G13" s="28"/>
    </row>
    <row r="14" s="24" customFormat="1" ht="45" customHeight="1" spans="1:7">
      <c r="A14" s="30" t="s">
        <v>161</v>
      </c>
      <c r="B14" s="30" t="s">
        <v>162</v>
      </c>
      <c r="C14" s="28" t="s">
        <v>24</v>
      </c>
      <c r="D14" s="28">
        <v>117</v>
      </c>
      <c r="E14" s="28">
        <v>117</v>
      </c>
      <c r="F14" s="28">
        <v>0</v>
      </c>
      <c r="G14" s="28"/>
    </row>
    <row r="15" s="24" customFormat="1" ht="45" customHeight="1" spans="1:7">
      <c r="A15" s="30" t="s">
        <v>163</v>
      </c>
      <c r="B15" s="30" t="s">
        <v>164</v>
      </c>
      <c r="C15" s="28" t="s">
        <v>28</v>
      </c>
      <c r="D15" s="28">
        <v>7</v>
      </c>
      <c r="E15" s="28">
        <v>7</v>
      </c>
      <c r="F15" s="28">
        <v>0</v>
      </c>
      <c r="G15" s="28"/>
    </row>
    <row r="16" s="24" customFormat="1" ht="45" customHeight="1" spans="1:7">
      <c r="A16" s="30" t="s">
        <v>165</v>
      </c>
      <c r="B16" s="30" t="s">
        <v>30</v>
      </c>
      <c r="C16" s="28" t="s">
        <v>28</v>
      </c>
      <c r="D16" s="28">
        <v>227</v>
      </c>
      <c r="E16" s="28">
        <v>227</v>
      </c>
      <c r="F16" s="28">
        <v>0</v>
      </c>
      <c r="G16" s="28"/>
    </row>
    <row r="17" s="24" customFormat="1" ht="45" customHeight="1" spans="1:7">
      <c r="A17" s="30" t="s">
        <v>166</v>
      </c>
      <c r="B17" s="30" t="s">
        <v>167</v>
      </c>
      <c r="C17" s="28" t="s">
        <v>28</v>
      </c>
      <c r="D17" s="28">
        <v>6.8</v>
      </c>
      <c r="E17" s="28">
        <v>6.8</v>
      </c>
      <c r="F17" s="28">
        <v>0</v>
      </c>
      <c r="G17" s="28"/>
    </row>
    <row r="18" s="24" customFormat="1" ht="45" customHeight="1" spans="1:7">
      <c r="A18" s="30" t="s">
        <v>168</v>
      </c>
      <c r="B18" s="30" t="s">
        <v>101</v>
      </c>
      <c r="C18" s="28" t="s">
        <v>28</v>
      </c>
      <c r="D18" s="28">
        <v>7</v>
      </c>
      <c r="E18" s="28">
        <v>7</v>
      </c>
      <c r="F18" s="28">
        <v>0</v>
      </c>
      <c r="G18" s="28"/>
    </row>
  </sheetData>
  <autoFilter ref="A6:M18">
    <extLst/>
  </autoFilter>
  <mergeCells count="9">
    <mergeCell ref="A2:G2"/>
    <mergeCell ref="A3:G3"/>
    <mergeCell ref="D4:F4"/>
    <mergeCell ref="E5:F5"/>
    <mergeCell ref="A4:A6"/>
    <mergeCell ref="B4:B6"/>
    <mergeCell ref="C4:C6"/>
    <mergeCell ref="D5:D6"/>
    <mergeCell ref="G4:G6"/>
  </mergeCells>
  <pageMargins left="0.751388888888889" right="0.751388888888889" top="0.66875" bottom="0.629861111111111" header="0.5" footer="0.5"/>
  <pageSetup paperSize="9" scale="83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Z41"/>
  <sheetViews>
    <sheetView tabSelected="1" zoomScale="70" zoomScaleNormal="70" workbookViewId="0">
      <pane ySplit="4" topLeftCell="A5" activePane="bottomLeft" state="frozen"/>
      <selection/>
      <selection pane="bottomLeft" activeCell="A2" sqref="A2:T2"/>
    </sheetView>
  </sheetViews>
  <sheetFormatPr defaultColWidth="9" defaultRowHeight="13.5"/>
  <cols>
    <col min="1" max="2" width="9" style="7"/>
    <col min="3" max="3" width="12.775" style="7" customWidth="1"/>
    <col min="4" max="5" width="9" style="7"/>
    <col min="6" max="6" width="18.325" style="7" customWidth="1"/>
    <col min="7" max="7" width="26.8833333333333" style="7" customWidth="1"/>
    <col min="8" max="8" width="9" style="7"/>
    <col min="9" max="9" width="21.3833333333333" style="7" customWidth="1"/>
    <col min="10" max="10" width="14.8916666666667" style="7" customWidth="1"/>
    <col min="11" max="11" width="11.3833333333333" style="7"/>
    <col min="12" max="12" width="9" style="7"/>
    <col min="13" max="13" width="36.75" style="7" customWidth="1"/>
    <col min="14" max="14" width="10.3833333333333" style="7" customWidth="1"/>
    <col min="15" max="15" width="25" style="7" customWidth="1"/>
    <col min="16" max="16" width="17.8583333333333" style="7" customWidth="1"/>
    <col min="17" max="17" width="9" style="7" customWidth="1"/>
    <col min="18" max="18" width="20.1333333333333" style="7" customWidth="1"/>
    <col min="19" max="19" width="13.1916666666667" style="7" customWidth="1"/>
    <col min="20" max="20" width="9" style="7" customWidth="1"/>
    <col min="21" max="16384" width="9" style="1" hidden="1" customWidth="1"/>
  </cols>
  <sheetData>
    <row r="1" s="1" customFormat="1" ht="19" customHeight="1" spans="1:20">
      <c r="A1" s="7" t="s">
        <v>169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75" customHeight="1" spans="1:20">
      <c r="A2" s="8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0" customHeight="1" spans="1:20">
      <c r="A3" s="9" t="s">
        <v>3</v>
      </c>
      <c r="B3" s="9" t="s">
        <v>38</v>
      </c>
      <c r="C3" s="9"/>
      <c r="D3" s="9"/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/>
      <c r="L3" s="9" t="s">
        <v>45</v>
      </c>
      <c r="M3" s="9" t="s">
        <v>151</v>
      </c>
      <c r="N3" s="9" t="s">
        <v>12</v>
      </c>
      <c r="O3" s="9" t="s">
        <v>13</v>
      </c>
      <c r="P3" s="9"/>
      <c r="Q3" s="9" t="s">
        <v>50</v>
      </c>
      <c r="R3" s="9" t="s">
        <v>51</v>
      </c>
      <c r="S3" s="9" t="s">
        <v>52</v>
      </c>
      <c r="T3" s="9" t="s">
        <v>11</v>
      </c>
    </row>
    <row r="4" s="1" customFormat="1" ht="60" customHeight="1" spans="1:20">
      <c r="A4" s="9"/>
      <c r="B4" s="9" t="s">
        <v>53</v>
      </c>
      <c r="C4" s="9" t="s">
        <v>54</v>
      </c>
      <c r="D4" s="9" t="s">
        <v>55</v>
      </c>
      <c r="E4" s="9"/>
      <c r="F4" s="9"/>
      <c r="G4" s="9"/>
      <c r="H4" s="9"/>
      <c r="I4" s="9"/>
      <c r="J4" s="9" t="s">
        <v>56</v>
      </c>
      <c r="K4" s="9" t="s">
        <v>57</v>
      </c>
      <c r="L4" s="9"/>
      <c r="M4" s="9"/>
      <c r="N4" s="9"/>
      <c r="O4" s="9" t="s">
        <v>171</v>
      </c>
      <c r="P4" s="9" t="s">
        <v>154</v>
      </c>
      <c r="Q4" s="9"/>
      <c r="R4" s="9"/>
      <c r="S4" s="9"/>
      <c r="T4" s="9"/>
    </row>
    <row r="5" s="2" customFormat="1" ht="60" hidden="1" customHeight="1" spans="1:20">
      <c r="A5" s="10" t="s">
        <v>17</v>
      </c>
      <c r="B5" s="10"/>
      <c r="C5" s="10" t="s">
        <v>18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155</v>
      </c>
      <c r="N5" s="10">
        <f t="shared" ref="N5:P5" si="0">N6+N13+N17+N19+N22+N25+N30+N34+N36+N38+N40</f>
        <v>3855.848</v>
      </c>
      <c r="O5" s="10">
        <f t="shared" si="0"/>
        <v>2077.428</v>
      </c>
      <c r="P5" s="10">
        <f t="shared" si="0"/>
        <v>1778.42</v>
      </c>
      <c r="Q5" s="10"/>
      <c r="R5" s="10"/>
      <c r="S5" s="10"/>
      <c r="T5" s="10"/>
    </row>
    <row r="6" s="2" customFormat="1" ht="60" hidden="1" customHeight="1" spans="1:20">
      <c r="A6" s="10" t="s">
        <v>22</v>
      </c>
      <c r="B6" s="10"/>
      <c r="C6" s="10" t="s">
        <v>156</v>
      </c>
      <c r="D6" s="10"/>
      <c r="E6" s="10"/>
      <c r="F6" s="10"/>
      <c r="G6" s="10"/>
      <c r="H6" s="10"/>
      <c r="I6" s="10"/>
      <c r="J6" s="10"/>
      <c r="K6" s="10"/>
      <c r="L6" s="10"/>
      <c r="M6" s="10" t="s">
        <v>33</v>
      </c>
      <c r="N6" s="10">
        <f>SUM(N7:N12)</f>
        <v>2686.048</v>
      </c>
      <c r="O6" s="10">
        <f>SUM(O7:O12)</f>
        <v>907.628</v>
      </c>
      <c r="P6" s="10">
        <f>SUM(P7:P12)</f>
        <v>1778.42</v>
      </c>
      <c r="Q6" s="10"/>
      <c r="R6" s="10"/>
      <c r="S6" s="10"/>
      <c r="T6" s="10"/>
    </row>
    <row r="7" s="3" customFormat="1" ht="103" hidden="1" customHeight="1" spans="1:20">
      <c r="A7" s="11">
        <v>1</v>
      </c>
      <c r="B7" s="11" t="s">
        <v>62</v>
      </c>
      <c r="C7" s="11" t="s">
        <v>172</v>
      </c>
      <c r="D7" s="11" t="s">
        <v>173</v>
      </c>
      <c r="E7" s="11" t="s">
        <v>65</v>
      </c>
      <c r="F7" s="11" t="s">
        <v>174</v>
      </c>
      <c r="G7" s="11" t="s">
        <v>175</v>
      </c>
      <c r="H7" s="11" t="s">
        <v>176</v>
      </c>
      <c r="I7" s="11" t="s">
        <v>174</v>
      </c>
      <c r="J7" s="15">
        <v>2023.11</v>
      </c>
      <c r="K7" s="11">
        <v>2023.12</v>
      </c>
      <c r="L7" s="11" t="s">
        <v>156</v>
      </c>
      <c r="M7" s="11" t="s">
        <v>177</v>
      </c>
      <c r="N7" s="11">
        <v>105</v>
      </c>
      <c r="O7" s="11">
        <v>105</v>
      </c>
      <c r="P7" s="11">
        <v>0</v>
      </c>
      <c r="Q7" s="11" t="s">
        <v>178</v>
      </c>
      <c r="R7" s="11" t="s">
        <v>179</v>
      </c>
      <c r="S7" s="11" t="s">
        <v>180</v>
      </c>
      <c r="T7" s="11"/>
    </row>
    <row r="8" s="3" customFormat="1" ht="96" hidden="1" customHeight="1" spans="1:20">
      <c r="A8" s="11">
        <v>2</v>
      </c>
      <c r="B8" s="11" t="s">
        <v>98</v>
      </c>
      <c r="C8" s="11" t="s">
        <v>99</v>
      </c>
      <c r="D8" s="11" t="s">
        <v>105</v>
      </c>
      <c r="E8" s="11" t="s">
        <v>65</v>
      </c>
      <c r="F8" s="11" t="s">
        <v>181</v>
      </c>
      <c r="G8" s="11" t="s">
        <v>182</v>
      </c>
      <c r="H8" s="11" t="s">
        <v>68</v>
      </c>
      <c r="I8" s="11" t="s">
        <v>183</v>
      </c>
      <c r="J8" s="15">
        <v>2023.11</v>
      </c>
      <c r="K8" s="11">
        <v>2023.12</v>
      </c>
      <c r="L8" s="11" t="s">
        <v>156</v>
      </c>
      <c r="M8" s="11" t="s">
        <v>184</v>
      </c>
      <c r="N8" s="11">
        <v>10</v>
      </c>
      <c r="O8" s="11">
        <v>10</v>
      </c>
      <c r="P8" s="11">
        <v>0</v>
      </c>
      <c r="Q8" s="11" t="s">
        <v>185</v>
      </c>
      <c r="R8" s="11" t="s">
        <v>186</v>
      </c>
      <c r="S8" s="11" t="s">
        <v>187</v>
      </c>
      <c r="T8" s="11"/>
    </row>
    <row r="9" s="3" customFormat="1" ht="96" hidden="1" customHeight="1" spans="1:20">
      <c r="A9" s="11">
        <v>3</v>
      </c>
      <c r="B9" s="11" t="s">
        <v>98</v>
      </c>
      <c r="C9" s="11" t="s">
        <v>99</v>
      </c>
      <c r="D9" s="11" t="s">
        <v>105</v>
      </c>
      <c r="E9" s="11" t="s">
        <v>188</v>
      </c>
      <c r="F9" s="11" t="s">
        <v>189</v>
      </c>
      <c r="G9" s="11" t="s">
        <v>182</v>
      </c>
      <c r="H9" s="11" t="s">
        <v>68</v>
      </c>
      <c r="I9" s="11" t="s">
        <v>190</v>
      </c>
      <c r="J9" s="15">
        <v>2023.11</v>
      </c>
      <c r="K9" s="11">
        <v>2023.12</v>
      </c>
      <c r="L9" s="11" t="s">
        <v>156</v>
      </c>
      <c r="M9" s="11" t="s">
        <v>191</v>
      </c>
      <c r="N9" s="11">
        <v>42</v>
      </c>
      <c r="O9" s="11">
        <v>42</v>
      </c>
      <c r="P9" s="11">
        <v>0</v>
      </c>
      <c r="Q9" s="11" t="s">
        <v>192</v>
      </c>
      <c r="R9" s="11" t="s">
        <v>186</v>
      </c>
      <c r="S9" s="11" t="s">
        <v>193</v>
      </c>
      <c r="T9" s="11"/>
    </row>
    <row r="10" s="3" customFormat="1" ht="96" hidden="1" customHeight="1" spans="1:20">
      <c r="A10" s="11">
        <v>4</v>
      </c>
      <c r="B10" s="11" t="s">
        <v>98</v>
      </c>
      <c r="C10" s="11" t="s">
        <v>99</v>
      </c>
      <c r="D10" s="11" t="s">
        <v>100</v>
      </c>
      <c r="E10" s="11" t="s">
        <v>121</v>
      </c>
      <c r="F10" s="11" t="s">
        <v>194</v>
      </c>
      <c r="G10" s="11" t="s">
        <v>195</v>
      </c>
      <c r="H10" s="11" t="s">
        <v>68</v>
      </c>
      <c r="I10" s="11" t="s">
        <v>196</v>
      </c>
      <c r="J10" s="15">
        <v>2023.11</v>
      </c>
      <c r="K10" s="11">
        <v>2023.12</v>
      </c>
      <c r="L10" s="11" t="s">
        <v>156</v>
      </c>
      <c r="M10" s="11" t="s">
        <v>197</v>
      </c>
      <c r="N10" s="11">
        <v>18</v>
      </c>
      <c r="O10" s="11">
        <v>18</v>
      </c>
      <c r="P10" s="11">
        <v>0</v>
      </c>
      <c r="Q10" s="11" t="s">
        <v>198</v>
      </c>
      <c r="R10" s="11" t="s">
        <v>186</v>
      </c>
      <c r="S10" s="11" t="s">
        <v>199</v>
      </c>
      <c r="T10" s="11"/>
    </row>
    <row r="11" s="3" customFormat="1" ht="119" hidden="1" customHeight="1" spans="1:20">
      <c r="A11" s="11">
        <v>5</v>
      </c>
      <c r="B11" s="11" t="s">
        <v>62</v>
      </c>
      <c r="C11" s="11" t="s">
        <v>92</v>
      </c>
      <c r="D11" s="11" t="s">
        <v>200</v>
      </c>
      <c r="E11" s="11" t="s">
        <v>139</v>
      </c>
      <c r="F11" s="11"/>
      <c r="G11" s="11" t="s">
        <v>201</v>
      </c>
      <c r="H11" s="11" t="s">
        <v>202</v>
      </c>
      <c r="I11" s="11" t="s">
        <v>139</v>
      </c>
      <c r="J11" s="15">
        <v>2023.11</v>
      </c>
      <c r="K11" s="11">
        <v>2023.12</v>
      </c>
      <c r="L11" s="11" t="s">
        <v>156</v>
      </c>
      <c r="M11" s="11" t="s">
        <v>203</v>
      </c>
      <c r="N11" s="11">
        <v>215.048</v>
      </c>
      <c r="O11" s="11">
        <v>215.048</v>
      </c>
      <c r="P11" s="11">
        <v>0</v>
      </c>
      <c r="Q11" s="11" t="s">
        <v>204</v>
      </c>
      <c r="R11" s="11" t="s">
        <v>205</v>
      </c>
      <c r="S11" s="11" t="s">
        <v>206</v>
      </c>
      <c r="T11" s="11"/>
    </row>
    <row r="12" s="4" customFormat="1" ht="124" hidden="1" customHeight="1" spans="1:21">
      <c r="A12" s="11">
        <v>6</v>
      </c>
      <c r="B12" s="12" t="s">
        <v>62</v>
      </c>
      <c r="C12" s="12" t="s">
        <v>172</v>
      </c>
      <c r="D12" s="13" t="s">
        <v>173</v>
      </c>
      <c r="E12" s="12" t="s">
        <v>207</v>
      </c>
      <c r="F12" s="12" t="s">
        <v>208</v>
      </c>
      <c r="G12" s="12" t="s">
        <v>209</v>
      </c>
      <c r="H12" s="12" t="s">
        <v>68</v>
      </c>
      <c r="I12" s="12" t="s">
        <v>208</v>
      </c>
      <c r="J12" s="16">
        <v>2023.11</v>
      </c>
      <c r="K12" s="17">
        <v>2023.12</v>
      </c>
      <c r="L12" s="17" t="s">
        <v>156</v>
      </c>
      <c r="M12" s="17" t="s">
        <v>210</v>
      </c>
      <c r="N12" s="18">
        <v>2296</v>
      </c>
      <c r="O12" s="19">
        <v>517.58</v>
      </c>
      <c r="P12" s="19">
        <v>1778.42</v>
      </c>
      <c r="Q12" s="13" t="s">
        <v>211</v>
      </c>
      <c r="R12" s="13" t="s">
        <v>212</v>
      </c>
      <c r="S12" s="13" t="s">
        <v>213</v>
      </c>
      <c r="T12" s="11"/>
      <c r="U12" s="21"/>
    </row>
    <row r="13" s="2" customFormat="1" ht="60" hidden="1" customHeight="1" spans="1:20">
      <c r="A13" s="10" t="s">
        <v>26</v>
      </c>
      <c r="B13" s="10"/>
      <c r="C13" s="10" t="s">
        <v>32</v>
      </c>
      <c r="D13" s="10"/>
      <c r="E13" s="10"/>
      <c r="F13" s="10"/>
      <c r="G13" s="10"/>
      <c r="H13" s="10"/>
      <c r="I13" s="10"/>
      <c r="J13" s="10"/>
      <c r="K13" s="10"/>
      <c r="L13" s="10"/>
      <c r="M13" s="10" t="s">
        <v>24</v>
      </c>
      <c r="N13" s="10">
        <f t="shared" ref="N13:P13" si="1">SUM(N14:N16)</f>
        <v>47</v>
      </c>
      <c r="O13" s="10">
        <f t="shared" si="1"/>
        <v>47</v>
      </c>
      <c r="P13" s="10">
        <f t="shared" si="1"/>
        <v>0</v>
      </c>
      <c r="Q13" s="10"/>
      <c r="R13" s="10"/>
      <c r="S13" s="10"/>
      <c r="T13" s="10"/>
    </row>
    <row r="14" s="4" customFormat="1" ht="135" hidden="1" customHeight="1" spans="1:21">
      <c r="A14" s="13">
        <v>1</v>
      </c>
      <c r="B14" s="12" t="s">
        <v>98</v>
      </c>
      <c r="C14" s="12" t="s">
        <v>99</v>
      </c>
      <c r="D14" s="13" t="s">
        <v>105</v>
      </c>
      <c r="E14" s="12" t="s">
        <v>106</v>
      </c>
      <c r="F14" s="12" t="s">
        <v>113</v>
      </c>
      <c r="G14" s="12" t="s">
        <v>214</v>
      </c>
      <c r="H14" s="12" t="s">
        <v>215</v>
      </c>
      <c r="I14" s="12" t="s">
        <v>216</v>
      </c>
      <c r="J14" s="16">
        <v>2023.11</v>
      </c>
      <c r="K14" s="17">
        <v>2023.12</v>
      </c>
      <c r="L14" s="17" t="s">
        <v>32</v>
      </c>
      <c r="M14" s="17" t="s">
        <v>217</v>
      </c>
      <c r="N14" s="18">
        <v>14</v>
      </c>
      <c r="O14" s="19">
        <v>14</v>
      </c>
      <c r="P14" s="19">
        <v>0</v>
      </c>
      <c r="Q14" s="13" t="s">
        <v>117</v>
      </c>
      <c r="R14" s="13" t="s">
        <v>218</v>
      </c>
      <c r="S14" s="13" t="s">
        <v>112</v>
      </c>
      <c r="T14" s="13"/>
      <c r="U14" s="21"/>
    </row>
    <row r="15" s="4" customFormat="1" ht="135" hidden="1" customHeight="1" spans="1:21">
      <c r="A15" s="13">
        <v>2</v>
      </c>
      <c r="B15" s="12" t="s">
        <v>98</v>
      </c>
      <c r="C15" s="12" t="s">
        <v>99</v>
      </c>
      <c r="D15" s="13" t="s">
        <v>105</v>
      </c>
      <c r="E15" s="12" t="s">
        <v>106</v>
      </c>
      <c r="F15" s="12" t="s">
        <v>107</v>
      </c>
      <c r="G15" s="12" t="s">
        <v>214</v>
      </c>
      <c r="H15" s="12" t="s">
        <v>215</v>
      </c>
      <c r="I15" s="12" t="s">
        <v>219</v>
      </c>
      <c r="J15" s="16">
        <v>2023.11</v>
      </c>
      <c r="K15" s="17">
        <v>2023.12</v>
      </c>
      <c r="L15" s="17" t="s">
        <v>32</v>
      </c>
      <c r="M15" s="17" t="s">
        <v>220</v>
      </c>
      <c r="N15" s="18">
        <v>26</v>
      </c>
      <c r="O15" s="19">
        <v>26</v>
      </c>
      <c r="P15" s="19">
        <v>0</v>
      </c>
      <c r="Q15" s="13" t="s">
        <v>110</v>
      </c>
      <c r="R15" s="13" t="s">
        <v>221</v>
      </c>
      <c r="S15" s="13" t="s">
        <v>112</v>
      </c>
      <c r="T15" s="13"/>
      <c r="U15" s="21"/>
    </row>
    <row r="16" s="4" customFormat="1" ht="135" hidden="1" customHeight="1" spans="1:21">
      <c r="A16" s="13">
        <v>3</v>
      </c>
      <c r="B16" s="12" t="s">
        <v>98</v>
      </c>
      <c r="C16" s="12" t="s">
        <v>99</v>
      </c>
      <c r="D16" s="13" t="s">
        <v>105</v>
      </c>
      <c r="E16" s="12" t="s">
        <v>106</v>
      </c>
      <c r="F16" s="12" t="s">
        <v>113</v>
      </c>
      <c r="G16" s="12" t="s">
        <v>222</v>
      </c>
      <c r="H16" s="12" t="s">
        <v>215</v>
      </c>
      <c r="I16" s="12" t="s">
        <v>216</v>
      </c>
      <c r="J16" s="16">
        <v>2023.11</v>
      </c>
      <c r="K16" s="17">
        <v>2023.12</v>
      </c>
      <c r="L16" s="17" t="s">
        <v>32</v>
      </c>
      <c r="M16" s="17" t="s">
        <v>223</v>
      </c>
      <c r="N16" s="18">
        <v>7</v>
      </c>
      <c r="O16" s="19">
        <v>7</v>
      </c>
      <c r="P16" s="19">
        <v>0</v>
      </c>
      <c r="Q16" s="13" t="s">
        <v>117</v>
      </c>
      <c r="R16" s="13" t="s">
        <v>218</v>
      </c>
      <c r="S16" s="13" t="s">
        <v>112</v>
      </c>
      <c r="T16" s="13"/>
      <c r="U16" s="21"/>
    </row>
    <row r="17" s="2" customFormat="1" ht="60" hidden="1" customHeight="1" spans="1:20">
      <c r="A17" s="10" t="s">
        <v>29</v>
      </c>
      <c r="B17" s="10"/>
      <c r="C17" s="10" t="s">
        <v>27</v>
      </c>
      <c r="D17" s="10"/>
      <c r="E17" s="10"/>
      <c r="F17" s="10"/>
      <c r="G17" s="10"/>
      <c r="H17" s="10"/>
      <c r="I17" s="10"/>
      <c r="J17" s="10"/>
      <c r="K17" s="10"/>
      <c r="L17" s="10"/>
      <c r="M17" s="10" t="s">
        <v>28</v>
      </c>
      <c r="N17" s="10">
        <f t="shared" ref="N17:P17" si="2">SUM(N18)</f>
        <v>170</v>
      </c>
      <c r="O17" s="10">
        <f t="shared" si="2"/>
        <v>170</v>
      </c>
      <c r="P17" s="10">
        <f t="shared" si="2"/>
        <v>0</v>
      </c>
      <c r="Q17" s="10"/>
      <c r="R17" s="10"/>
      <c r="S17" s="10"/>
      <c r="T17" s="10"/>
    </row>
    <row r="18" s="4" customFormat="1" ht="141" hidden="1" customHeight="1" spans="1:21">
      <c r="A18" s="13">
        <v>1</v>
      </c>
      <c r="B18" s="12" t="s">
        <v>98</v>
      </c>
      <c r="C18" s="12" t="s">
        <v>99</v>
      </c>
      <c r="D18" s="13" t="s">
        <v>105</v>
      </c>
      <c r="E18" s="12"/>
      <c r="F18" s="12"/>
      <c r="G18" s="12" t="s">
        <v>224</v>
      </c>
      <c r="H18" s="12" t="s">
        <v>225</v>
      </c>
      <c r="I18" s="12" t="s">
        <v>18</v>
      </c>
      <c r="J18" s="16">
        <v>2023.11</v>
      </c>
      <c r="K18" s="17">
        <v>2023.12</v>
      </c>
      <c r="L18" s="17" t="s">
        <v>226</v>
      </c>
      <c r="M18" s="17" t="s">
        <v>227</v>
      </c>
      <c r="N18" s="18">
        <v>170</v>
      </c>
      <c r="O18" s="19">
        <v>170</v>
      </c>
      <c r="P18" s="19">
        <v>0</v>
      </c>
      <c r="Q18" s="13" t="s">
        <v>228</v>
      </c>
      <c r="R18" s="13" t="s">
        <v>229</v>
      </c>
      <c r="S18" s="13" t="s">
        <v>230</v>
      </c>
      <c r="T18" s="13"/>
      <c r="U18" s="21"/>
    </row>
    <row r="19" s="2" customFormat="1" ht="60" hidden="1" customHeight="1" spans="1:20">
      <c r="A19" s="10" t="s">
        <v>31</v>
      </c>
      <c r="B19" s="10"/>
      <c r="C19" s="10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 t="s">
        <v>25</v>
      </c>
      <c r="N19" s="10">
        <f t="shared" ref="N19:P19" si="3">SUM(N20:N21)</f>
        <v>376</v>
      </c>
      <c r="O19" s="10">
        <f t="shared" si="3"/>
        <v>376</v>
      </c>
      <c r="P19" s="10">
        <f t="shared" si="3"/>
        <v>0</v>
      </c>
      <c r="Q19" s="10"/>
      <c r="R19" s="10"/>
      <c r="S19" s="10"/>
      <c r="T19" s="10"/>
    </row>
    <row r="20" s="4" customFormat="1" ht="241" hidden="1" customHeight="1" spans="1:21">
      <c r="A20" s="13">
        <v>1</v>
      </c>
      <c r="B20" s="12" t="s">
        <v>98</v>
      </c>
      <c r="C20" s="12" t="s">
        <v>99</v>
      </c>
      <c r="D20" s="13" t="s">
        <v>105</v>
      </c>
      <c r="E20" s="12" t="s">
        <v>231</v>
      </c>
      <c r="F20" s="12" t="s">
        <v>232</v>
      </c>
      <c r="G20" s="12" t="s">
        <v>233</v>
      </c>
      <c r="H20" s="12" t="s">
        <v>68</v>
      </c>
      <c r="I20" s="12" t="s">
        <v>139</v>
      </c>
      <c r="J20" s="16">
        <v>2023.11</v>
      </c>
      <c r="K20" s="17">
        <v>2023.12</v>
      </c>
      <c r="L20" s="17" t="s">
        <v>157</v>
      </c>
      <c r="M20" s="17" t="s">
        <v>234</v>
      </c>
      <c r="N20" s="18">
        <v>314</v>
      </c>
      <c r="O20" s="19">
        <v>314</v>
      </c>
      <c r="P20" s="19">
        <v>0</v>
      </c>
      <c r="Q20" s="13" t="s">
        <v>235</v>
      </c>
      <c r="R20" s="13" t="s">
        <v>236</v>
      </c>
      <c r="S20" s="13" t="s">
        <v>237</v>
      </c>
      <c r="T20" s="13"/>
      <c r="U20" s="21"/>
    </row>
    <row r="21" s="4" customFormat="1" ht="212" hidden="1" customHeight="1" spans="1:21">
      <c r="A21" s="13">
        <v>2</v>
      </c>
      <c r="B21" s="12" t="s">
        <v>98</v>
      </c>
      <c r="C21" s="12" t="s">
        <v>99</v>
      </c>
      <c r="D21" s="13" t="s">
        <v>105</v>
      </c>
      <c r="E21" s="12" t="s">
        <v>238</v>
      </c>
      <c r="F21" s="12" t="s">
        <v>239</v>
      </c>
      <c r="G21" s="12" t="s">
        <v>240</v>
      </c>
      <c r="H21" s="12" t="s">
        <v>68</v>
      </c>
      <c r="I21" s="12" t="s">
        <v>238</v>
      </c>
      <c r="J21" s="16">
        <v>2023.11</v>
      </c>
      <c r="K21" s="17">
        <v>2023.12</v>
      </c>
      <c r="L21" s="17" t="s">
        <v>157</v>
      </c>
      <c r="M21" s="17" t="s">
        <v>241</v>
      </c>
      <c r="N21" s="18">
        <v>62</v>
      </c>
      <c r="O21" s="19">
        <v>62</v>
      </c>
      <c r="P21" s="19">
        <v>0</v>
      </c>
      <c r="Q21" s="13" t="s">
        <v>242</v>
      </c>
      <c r="R21" s="13" t="s">
        <v>243</v>
      </c>
      <c r="S21" s="13" t="s">
        <v>244</v>
      </c>
      <c r="T21" s="13"/>
      <c r="U21" s="21"/>
    </row>
    <row r="22" s="2" customFormat="1" ht="60" hidden="1" customHeight="1" spans="1:20">
      <c r="A22" s="10" t="s">
        <v>34</v>
      </c>
      <c r="B22" s="10"/>
      <c r="C22" s="10" t="s">
        <v>158</v>
      </c>
      <c r="D22" s="10"/>
      <c r="E22" s="10"/>
      <c r="F22" s="10"/>
      <c r="G22" s="10"/>
      <c r="H22" s="10"/>
      <c r="I22" s="10"/>
      <c r="J22" s="10"/>
      <c r="K22" s="10"/>
      <c r="L22" s="10"/>
      <c r="M22" s="10" t="s">
        <v>25</v>
      </c>
      <c r="N22" s="10">
        <f t="shared" ref="N22:P22" si="4">SUM(N23:N24)</f>
        <v>72</v>
      </c>
      <c r="O22" s="10">
        <f t="shared" si="4"/>
        <v>72</v>
      </c>
      <c r="P22" s="10">
        <f t="shared" si="4"/>
        <v>0</v>
      </c>
      <c r="Q22" s="10"/>
      <c r="R22" s="10"/>
      <c r="S22" s="10"/>
      <c r="T22" s="10"/>
    </row>
    <row r="23" s="4" customFormat="1" ht="120" customHeight="1" spans="1:21">
      <c r="A23" s="13">
        <v>1</v>
      </c>
      <c r="B23" s="12" t="s">
        <v>62</v>
      </c>
      <c r="C23" s="12" t="s">
        <v>172</v>
      </c>
      <c r="D23" s="13" t="s">
        <v>245</v>
      </c>
      <c r="E23" s="12" t="s">
        <v>246</v>
      </c>
      <c r="F23" s="12" t="s">
        <v>247</v>
      </c>
      <c r="G23" s="12" t="s">
        <v>248</v>
      </c>
      <c r="H23" s="12" t="s">
        <v>68</v>
      </c>
      <c r="I23" s="12" t="s">
        <v>247</v>
      </c>
      <c r="J23" s="16">
        <v>2023.11</v>
      </c>
      <c r="K23" s="17">
        <v>2023.12</v>
      </c>
      <c r="L23" s="17" t="s">
        <v>158</v>
      </c>
      <c r="M23" s="17" t="s">
        <v>249</v>
      </c>
      <c r="N23" s="18">
        <v>32</v>
      </c>
      <c r="O23" s="19">
        <v>32</v>
      </c>
      <c r="P23" s="19">
        <v>0</v>
      </c>
      <c r="Q23" s="13" t="s">
        <v>250</v>
      </c>
      <c r="R23" s="13" t="s">
        <v>251</v>
      </c>
      <c r="S23" s="13" t="s">
        <v>252</v>
      </c>
      <c r="T23" s="13"/>
      <c r="U23" s="21"/>
    </row>
    <row r="24" s="4" customFormat="1" ht="140" customHeight="1" spans="1:21">
      <c r="A24" s="13">
        <v>2</v>
      </c>
      <c r="B24" s="12" t="s">
        <v>98</v>
      </c>
      <c r="C24" s="12" t="s">
        <v>253</v>
      </c>
      <c r="D24" s="13" t="s">
        <v>254</v>
      </c>
      <c r="E24" s="12" t="s">
        <v>255</v>
      </c>
      <c r="F24" s="12" t="s">
        <v>256</v>
      </c>
      <c r="G24" s="12" t="s">
        <v>257</v>
      </c>
      <c r="H24" s="12" t="s">
        <v>68</v>
      </c>
      <c r="I24" s="12" t="s">
        <v>256</v>
      </c>
      <c r="J24" s="16">
        <v>2023.11</v>
      </c>
      <c r="K24" s="17">
        <v>2023.12</v>
      </c>
      <c r="L24" s="17" t="s">
        <v>158</v>
      </c>
      <c r="M24" s="17" t="s">
        <v>258</v>
      </c>
      <c r="N24" s="18">
        <v>40</v>
      </c>
      <c r="O24" s="19">
        <v>40</v>
      </c>
      <c r="P24" s="19">
        <v>0</v>
      </c>
      <c r="Q24" s="13" t="s">
        <v>259</v>
      </c>
      <c r="R24" s="13" t="s">
        <v>260</v>
      </c>
      <c r="S24" s="13" t="s">
        <v>261</v>
      </c>
      <c r="T24" s="13"/>
      <c r="U24" s="21"/>
    </row>
    <row r="25" s="2" customFormat="1" ht="60" hidden="1" customHeight="1" spans="1:20">
      <c r="A25" s="10" t="s">
        <v>159</v>
      </c>
      <c r="B25" s="10"/>
      <c r="C25" s="10" t="s">
        <v>65</v>
      </c>
      <c r="D25" s="10"/>
      <c r="E25" s="10"/>
      <c r="F25" s="10"/>
      <c r="G25" s="10"/>
      <c r="H25" s="10"/>
      <c r="I25" s="10"/>
      <c r="J25" s="10"/>
      <c r="K25" s="10"/>
      <c r="L25" s="10"/>
      <c r="M25" s="10" t="s">
        <v>160</v>
      </c>
      <c r="N25" s="10">
        <f t="shared" ref="N25:P25" si="5">SUM(N26:N29)</f>
        <v>140</v>
      </c>
      <c r="O25" s="10">
        <f t="shared" si="5"/>
        <v>140</v>
      </c>
      <c r="P25" s="10">
        <f t="shared" si="5"/>
        <v>0</v>
      </c>
      <c r="Q25" s="10"/>
      <c r="R25" s="10"/>
      <c r="S25" s="10"/>
      <c r="T25" s="10"/>
    </row>
    <row r="26" s="5" customFormat="1" ht="128" hidden="1" customHeight="1" spans="1:26">
      <c r="A26" s="14">
        <v>1</v>
      </c>
      <c r="B26" s="14" t="s">
        <v>98</v>
      </c>
      <c r="C26" s="14" t="s">
        <v>99</v>
      </c>
      <c r="D26" s="14" t="s">
        <v>262</v>
      </c>
      <c r="E26" s="14" t="s">
        <v>65</v>
      </c>
      <c r="F26" s="14" t="s">
        <v>263</v>
      </c>
      <c r="G26" s="14" t="s">
        <v>264</v>
      </c>
      <c r="H26" s="14" t="s">
        <v>68</v>
      </c>
      <c r="I26" s="14" t="s">
        <v>263</v>
      </c>
      <c r="J26" s="20">
        <v>2023.11</v>
      </c>
      <c r="K26" s="14">
        <v>2023.12</v>
      </c>
      <c r="L26" s="14" t="s">
        <v>65</v>
      </c>
      <c r="M26" s="14" t="s">
        <v>265</v>
      </c>
      <c r="N26" s="14">
        <v>60</v>
      </c>
      <c r="O26" s="14">
        <v>60</v>
      </c>
      <c r="P26" s="14">
        <v>0</v>
      </c>
      <c r="Q26" s="14" t="s">
        <v>266</v>
      </c>
      <c r="R26" s="14" t="s">
        <v>267</v>
      </c>
      <c r="S26" s="14" t="s">
        <v>268</v>
      </c>
      <c r="T26" s="14"/>
      <c r="U26" s="21"/>
      <c r="V26" s="4"/>
      <c r="W26" s="4"/>
      <c r="X26" s="4"/>
      <c r="Y26" s="4"/>
      <c r="Z26" s="5">
        <v>2</v>
      </c>
    </row>
    <row r="27" s="5" customFormat="1" ht="127" hidden="1" customHeight="1" spans="1:25">
      <c r="A27" s="14">
        <v>2</v>
      </c>
      <c r="B27" s="14" t="s">
        <v>98</v>
      </c>
      <c r="C27" s="14" t="s">
        <v>99</v>
      </c>
      <c r="D27" s="14" t="s">
        <v>99</v>
      </c>
      <c r="E27" s="14" t="s">
        <v>65</v>
      </c>
      <c r="F27" s="14" t="s">
        <v>269</v>
      </c>
      <c r="G27" s="14" t="s">
        <v>270</v>
      </c>
      <c r="H27" s="14" t="s">
        <v>68</v>
      </c>
      <c r="I27" s="14" t="s">
        <v>269</v>
      </c>
      <c r="J27" s="20">
        <v>2023.11</v>
      </c>
      <c r="K27" s="14">
        <v>2023.12</v>
      </c>
      <c r="L27" s="14" t="s">
        <v>65</v>
      </c>
      <c r="M27" s="14" t="s">
        <v>271</v>
      </c>
      <c r="N27" s="14">
        <v>30</v>
      </c>
      <c r="O27" s="14">
        <v>30</v>
      </c>
      <c r="P27" s="14">
        <v>0</v>
      </c>
      <c r="Q27" s="14" t="s">
        <v>272</v>
      </c>
      <c r="R27" s="12" t="s">
        <v>273</v>
      </c>
      <c r="S27" s="12" t="s">
        <v>274</v>
      </c>
      <c r="T27" s="14"/>
      <c r="U27" s="21"/>
      <c r="V27" s="4"/>
      <c r="W27" s="4"/>
      <c r="X27" s="4"/>
      <c r="Y27" s="4"/>
    </row>
    <row r="28" s="5" customFormat="1" ht="105" hidden="1" customHeight="1" spans="1:25">
      <c r="A28" s="14">
        <v>3</v>
      </c>
      <c r="B28" s="14" t="s">
        <v>98</v>
      </c>
      <c r="C28" s="14" t="s">
        <v>253</v>
      </c>
      <c r="D28" s="14" t="s">
        <v>254</v>
      </c>
      <c r="E28" s="14" t="s">
        <v>65</v>
      </c>
      <c r="F28" s="14" t="s">
        <v>269</v>
      </c>
      <c r="G28" s="14" t="s">
        <v>254</v>
      </c>
      <c r="H28" s="14" t="s">
        <v>68</v>
      </c>
      <c r="I28" s="14" t="s">
        <v>269</v>
      </c>
      <c r="J28" s="20">
        <v>2023.11</v>
      </c>
      <c r="K28" s="14">
        <v>2023.12</v>
      </c>
      <c r="L28" s="14" t="s">
        <v>65</v>
      </c>
      <c r="M28" s="14" t="s">
        <v>275</v>
      </c>
      <c r="N28" s="14">
        <v>20</v>
      </c>
      <c r="O28" s="14">
        <v>20</v>
      </c>
      <c r="P28" s="14">
        <v>0</v>
      </c>
      <c r="Q28" s="14" t="s">
        <v>276</v>
      </c>
      <c r="R28" s="12" t="s">
        <v>277</v>
      </c>
      <c r="S28" s="12" t="s">
        <v>278</v>
      </c>
      <c r="T28" s="14"/>
      <c r="U28" s="21"/>
      <c r="V28" s="4"/>
      <c r="W28" s="4"/>
      <c r="X28" s="4"/>
      <c r="Y28" s="4"/>
    </row>
    <row r="29" s="5" customFormat="1" ht="123" hidden="1" customHeight="1" spans="1:25">
      <c r="A29" s="14">
        <v>1</v>
      </c>
      <c r="B29" s="14" t="s">
        <v>98</v>
      </c>
      <c r="C29" s="14" t="s">
        <v>99</v>
      </c>
      <c r="D29" s="14" t="s">
        <v>105</v>
      </c>
      <c r="E29" s="14" t="s">
        <v>65</v>
      </c>
      <c r="F29" s="14" t="s">
        <v>279</v>
      </c>
      <c r="G29" s="14" t="s">
        <v>280</v>
      </c>
      <c r="H29" s="14" t="s">
        <v>281</v>
      </c>
      <c r="I29" s="14" t="s">
        <v>279</v>
      </c>
      <c r="J29" s="20">
        <v>2023.11</v>
      </c>
      <c r="K29" s="14">
        <v>2023.12</v>
      </c>
      <c r="L29" s="14" t="s">
        <v>65</v>
      </c>
      <c r="M29" s="14" t="s">
        <v>280</v>
      </c>
      <c r="N29" s="14">
        <v>30</v>
      </c>
      <c r="O29" s="14">
        <v>30</v>
      </c>
      <c r="P29" s="14">
        <v>0</v>
      </c>
      <c r="Q29" s="14" t="s">
        <v>282</v>
      </c>
      <c r="R29" s="14" t="s">
        <v>283</v>
      </c>
      <c r="S29" s="14" t="s">
        <v>284</v>
      </c>
      <c r="T29" s="14"/>
      <c r="U29" s="21"/>
      <c r="V29" s="4"/>
      <c r="W29" s="4"/>
      <c r="X29" s="4"/>
      <c r="Y29" s="4"/>
    </row>
    <row r="30" s="2" customFormat="1" ht="60" hidden="1" customHeight="1" spans="1:20">
      <c r="A30" s="10" t="s">
        <v>161</v>
      </c>
      <c r="B30" s="10"/>
      <c r="C30" s="10" t="s">
        <v>162</v>
      </c>
      <c r="D30" s="10"/>
      <c r="E30" s="10"/>
      <c r="F30" s="10"/>
      <c r="G30" s="10"/>
      <c r="H30" s="10"/>
      <c r="I30" s="10"/>
      <c r="J30" s="10"/>
      <c r="K30" s="10"/>
      <c r="L30" s="10"/>
      <c r="M30" s="10" t="s">
        <v>24</v>
      </c>
      <c r="N30" s="10">
        <f t="shared" ref="N30:P30" si="6">SUM(N31:N33)</f>
        <v>117</v>
      </c>
      <c r="O30" s="10">
        <f t="shared" si="6"/>
        <v>117</v>
      </c>
      <c r="P30" s="10">
        <f t="shared" si="6"/>
        <v>0</v>
      </c>
      <c r="Q30" s="10"/>
      <c r="R30" s="10"/>
      <c r="S30" s="10"/>
      <c r="T30" s="10"/>
    </row>
    <row r="31" s="6" customFormat="1" ht="173" hidden="1" customHeight="1" spans="1:21">
      <c r="A31" s="13">
        <v>1</v>
      </c>
      <c r="B31" s="12" t="s">
        <v>98</v>
      </c>
      <c r="C31" s="12" t="s">
        <v>99</v>
      </c>
      <c r="D31" s="13" t="s">
        <v>285</v>
      </c>
      <c r="E31" s="12" t="s">
        <v>286</v>
      </c>
      <c r="F31" s="12" t="s">
        <v>287</v>
      </c>
      <c r="G31" s="12" t="s">
        <v>288</v>
      </c>
      <c r="H31" s="12" t="s">
        <v>289</v>
      </c>
      <c r="I31" s="12" t="s">
        <v>290</v>
      </c>
      <c r="J31" s="16">
        <v>2023.11</v>
      </c>
      <c r="K31" s="17">
        <v>2023.12</v>
      </c>
      <c r="L31" s="17" t="s">
        <v>162</v>
      </c>
      <c r="M31" s="17" t="s">
        <v>291</v>
      </c>
      <c r="N31" s="18">
        <v>20</v>
      </c>
      <c r="O31" s="19">
        <v>20</v>
      </c>
      <c r="P31" s="19">
        <v>0</v>
      </c>
      <c r="Q31" s="13" t="s">
        <v>292</v>
      </c>
      <c r="R31" s="13" t="s">
        <v>293</v>
      </c>
      <c r="S31" s="13" t="s">
        <v>294</v>
      </c>
      <c r="T31" s="13"/>
      <c r="U31" s="22"/>
    </row>
    <row r="32" s="4" customFormat="1" ht="269" hidden="1" customHeight="1" spans="1:21">
      <c r="A32" s="13">
        <v>2</v>
      </c>
      <c r="B32" s="12" t="s">
        <v>98</v>
      </c>
      <c r="C32" s="12" t="s">
        <v>99</v>
      </c>
      <c r="D32" s="13" t="s">
        <v>285</v>
      </c>
      <c r="E32" s="12" t="s">
        <v>286</v>
      </c>
      <c r="F32" s="12" t="s">
        <v>295</v>
      </c>
      <c r="G32" s="12" t="s">
        <v>296</v>
      </c>
      <c r="H32" s="12" t="s">
        <v>289</v>
      </c>
      <c r="I32" s="12" t="s">
        <v>295</v>
      </c>
      <c r="J32" s="16">
        <v>2023.11</v>
      </c>
      <c r="K32" s="17">
        <v>2023.12</v>
      </c>
      <c r="L32" s="17" t="s">
        <v>162</v>
      </c>
      <c r="M32" s="17" t="s">
        <v>297</v>
      </c>
      <c r="N32" s="18">
        <v>80</v>
      </c>
      <c r="O32" s="19">
        <v>80</v>
      </c>
      <c r="P32" s="19">
        <v>0</v>
      </c>
      <c r="Q32" s="13" t="s">
        <v>298</v>
      </c>
      <c r="R32" s="13" t="s">
        <v>293</v>
      </c>
      <c r="S32" s="13" t="s">
        <v>299</v>
      </c>
      <c r="T32" s="13"/>
      <c r="U32" s="21"/>
    </row>
    <row r="33" s="4" customFormat="1" ht="69" hidden="1" customHeight="1" spans="1:21">
      <c r="A33" s="13">
        <v>3</v>
      </c>
      <c r="B33" s="12" t="s">
        <v>62</v>
      </c>
      <c r="C33" s="12" t="s">
        <v>300</v>
      </c>
      <c r="D33" s="13" t="s">
        <v>74</v>
      </c>
      <c r="E33" s="12" t="s">
        <v>286</v>
      </c>
      <c r="F33" s="12" t="s">
        <v>286</v>
      </c>
      <c r="G33" s="12" t="s">
        <v>301</v>
      </c>
      <c r="H33" s="12" t="s">
        <v>68</v>
      </c>
      <c r="I33" s="12" t="s">
        <v>286</v>
      </c>
      <c r="J33" s="16">
        <v>2023.11</v>
      </c>
      <c r="K33" s="17">
        <v>2023.12</v>
      </c>
      <c r="L33" s="17" t="s">
        <v>162</v>
      </c>
      <c r="M33" s="17" t="s">
        <v>302</v>
      </c>
      <c r="N33" s="18">
        <v>17</v>
      </c>
      <c r="O33" s="19">
        <v>17</v>
      </c>
      <c r="P33" s="19">
        <v>0</v>
      </c>
      <c r="Q33" s="13" t="s">
        <v>303</v>
      </c>
      <c r="R33" s="13" t="s">
        <v>304</v>
      </c>
      <c r="S33" s="13" t="s">
        <v>305</v>
      </c>
      <c r="T33" s="13"/>
      <c r="U33" s="21"/>
    </row>
    <row r="34" s="2" customFormat="1" ht="60" hidden="1" customHeight="1" spans="1:20">
      <c r="A34" s="10" t="s">
        <v>163</v>
      </c>
      <c r="B34" s="10"/>
      <c r="C34" s="10" t="s">
        <v>164</v>
      </c>
      <c r="D34" s="10"/>
      <c r="E34" s="10"/>
      <c r="F34" s="10"/>
      <c r="G34" s="10"/>
      <c r="H34" s="10"/>
      <c r="I34" s="10"/>
      <c r="J34" s="10"/>
      <c r="K34" s="10"/>
      <c r="L34" s="10"/>
      <c r="M34" s="10" t="s">
        <v>28</v>
      </c>
      <c r="N34" s="10">
        <f t="shared" ref="N34:P34" si="7">SUM(N35)</f>
        <v>7</v>
      </c>
      <c r="O34" s="10">
        <f t="shared" si="7"/>
        <v>7</v>
      </c>
      <c r="P34" s="10">
        <f t="shared" si="7"/>
        <v>0</v>
      </c>
      <c r="Q34" s="10"/>
      <c r="R34" s="10"/>
      <c r="S34" s="10"/>
      <c r="T34" s="10"/>
    </row>
    <row r="35" s="4" customFormat="1" ht="69" hidden="1" customHeight="1" spans="1:21">
      <c r="A35" s="13">
        <v>1</v>
      </c>
      <c r="B35" s="12" t="s">
        <v>62</v>
      </c>
      <c r="C35" s="12" t="s">
        <v>63</v>
      </c>
      <c r="D35" s="13" t="s">
        <v>64</v>
      </c>
      <c r="E35" s="12" t="s">
        <v>164</v>
      </c>
      <c r="F35" s="12" t="s">
        <v>306</v>
      </c>
      <c r="G35" s="12" t="s">
        <v>307</v>
      </c>
      <c r="H35" s="12" t="s">
        <v>68</v>
      </c>
      <c r="I35" s="12" t="s">
        <v>306</v>
      </c>
      <c r="J35" s="16">
        <v>2023.11</v>
      </c>
      <c r="K35" s="17">
        <v>2023.12</v>
      </c>
      <c r="L35" s="17" t="s">
        <v>164</v>
      </c>
      <c r="M35" s="17" t="s">
        <v>307</v>
      </c>
      <c r="N35" s="18">
        <v>7</v>
      </c>
      <c r="O35" s="19">
        <v>7</v>
      </c>
      <c r="P35" s="19">
        <v>0</v>
      </c>
      <c r="Q35" s="13" t="s">
        <v>308</v>
      </c>
      <c r="R35" s="13" t="s">
        <v>309</v>
      </c>
      <c r="S35" s="13" t="s">
        <v>310</v>
      </c>
      <c r="T35" s="13"/>
      <c r="U35" s="21"/>
    </row>
    <row r="36" s="2" customFormat="1" ht="60" hidden="1" customHeight="1" spans="1:20">
      <c r="A36" s="10" t="s">
        <v>165</v>
      </c>
      <c r="B36" s="10"/>
      <c r="C36" s="10" t="s">
        <v>30</v>
      </c>
      <c r="D36" s="10"/>
      <c r="E36" s="10"/>
      <c r="F36" s="10"/>
      <c r="G36" s="10"/>
      <c r="H36" s="10"/>
      <c r="I36" s="10"/>
      <c r="J36" s="10"/>
      <c r="K36" s="10"/>
      <c r="L36" s="10"/>
      <c r="M36" s="10" t="s">
        <v>28</v>
      </c>
      <c r="N36" s="10">
        <f>SUM(N37:N37)</f>
        <v>227</v>
      </c>
      <c r="O36" s="10">
        <f>SUM(O37:O37)</f>
        <v>227</v>
      </c>
      <c r="P36" s="10">
        <f>SUM(P37:P37)</f>
        <v>0</v>
      </c>
      <c r="Q36" s="10"/>
      <c r="R36" s="10"/>
      <c r="S36" s="10"/>
      <c r="T36" s="10"/>
    </row>
    <row r="37" s="4" customFormat="1" ht="155" hidden="1" customHeight="1" spans="1:21">
      <c r="A37" s="13">
        <v>1</v>
      </c>
      <c r="B37" s="12" t="s">
        <v>62</v>
      </c>
      <c r="C37" s="12" t="s">
        <v>92</v>
      </c>
      <c r="D37" s="13" t="s">
        <v>311</v>
      </c>
      <c r="E37" s="12" t="s">
        <v>18</v>
      </c>
      <c r="F37" s="12"/>
      <c r="G37" s="12" t="s">
        <v>312</v>
      </c>
      <c r="H37" s="12" t="s">
        <v>68</v>
      </c>
      <c r="I37" s="12" t="s">
        <v>18</v>
      </c>
      <c r="J37" s="16">
        <v>2023.11</v>
      </c>
      <c r="K37" s="17">
        <v>2023.12</v>
      </c>
      <c r="L37" s="17" t="s">
        <v>30</v>
      </c>
      <c r="M37" s="17" t="s">
        <v>313</v>
      </c>
      <c r="N37" s="18">
        <v>227</v>
      </c>
      <c r="O37" s="19">
        <v>227</v>
      </c>
      <c r="P37" s="19">
        <v>0</v>
      </c>
      <c r="Q37" s="13" t="s">
        <v>314</v>
      </c>
      <c r="R37" s="13" t="s">
        <v>315</v>
      </c>
      <c r="S37" s="13" t="s">
        <v>316</v>
      </c>
      <c r="T37" s="14"/>
      <c r="U37" s="21"/>
    </row>
    <row r="38" s="2" customFormat="1" ht="61" hidden="1" customHeight="1" spans="1:20">
      <c r="A38" s="10" t="s">
        <v>166</v>
      </c>
      <c r="B38" s="10"/>
      <c r="C38" s="10" t="s">
        <v>167</v>
      </c>
      <c r="D38" s="10"/>
      <c r="E38" s="10"/>
      <c r="F38" s="10"/>
      <c r="G38" s="10"/>
      <c r="H38" s="10"/>
      <c r="I38" s="10"/>
      <c r="J38" s="10"/>
      <c r="K38" s="10"/>
      <c r="L38" s="10"/>
      <c r="M38" s="10" t="s">
        <v>28</v>
      </c>
      <c r="N38" s="10">
        <f t="shared" ref="N38:P38" si="8">SUM(N39)</f>
        <v>6.8</v>
      </c>
      <c r="O38" s="10">
        <f t="shared" si="8"/>
        <v>6.8</v>
      </c>
      <c r="P38" s="10">
        <f t="shared" si="8"/>
        <v>0</v>
      </c>
      <c r="Q38" s="10"/>
      <c r="R38" s="10"/>
      <c r="S38" s="10"/>
      <c r="T38" s="10"/>
    </row>
    <row r="39" s="4" customFormat="1" ht="236" hidden="1" customHeight="1" spans="1:21">
      <c r="A39" s="13">
        <v>1</v>
      </c>
      <c r="B39" s="12" t="s">
        <v>62</v>
      </c>
      <c r="C39" s="12" t="s">
        <v>63</v>
      </c>
      <c r="D39" s="13" t="s">
        <v>317</v>
      </c>
      <c r="E39" s="12" t="s">
        <v>318</v>
      </c>
      <c r="F39" s="12" t="s">
        <v>319</v>
      </c>
      <c r="G39" s="12" t="s">
        <v>320</v>
      </c>
      <c r="H39" s="12" t="s">
        <v>68</v>
      </c>
      <c r="I39" s="12" t="s">
        <v>319</v>
      </c>
      <c r="J39" s="16">
        <v>2023.11</v>
      </c>
      <c r="K39" s="17">
        <v>2023.12</v>
      </c>
      <c r="L39" s="17" t="s">
        <v>167</v>
      </c>
      <c r="M39" s="17" t="s">
        <v>321</v>
      </c>
      <c r="N39" s="18">
        <v>6.8</v>
      </c>
      <c r="O39" s="19">
        <v>6.8</v>
      </c>
      <c r="P39" s="19">
        <v>0</v>
      </c>
      <c r="Q39" s="13" t="s">
        <v>322</v>
      </c>
      <c r="R39" s="13" t="s">
        <v>323</v>
      </c>
      <c r="S39" s="13" t="s">
        <v>324</v>
      </c>
      <c r="T39" s="14"/>
      <c r="U39" s="21"/>
    </row>
    <row r="40" s="2" customFormat="1" ht="61" hidden="1" customHeight="1" spans="1:20">
      <c r="A40" s="10" t="s">
        <v>168</v>
      </c>
      <c r="B40" s="10"/>
      <c r="C40" s="10" t="s">
        <v>101</v>
      </c>
      <c r="D40" s="10"/>
      <c r="E40" s="10"/>
      <c r="F40" s="10"/>
      <c r="G40" s="10"/>
      <c r="H40" s="10"/>
      <c r="I40" s="10"/>
      <c r="J40" s="10"/>
      <c r="K40" s="10"/>
      <c r="L40" s="10"/>
      <c r="M40" s="10" t="s">
        <v>28</v>
      </c>
      <c r="N40" s="10">
        <f t="shared" ref="N40:P40" si="9">SUM(N41)</f>
        <v>7</v>
      </c>
      <c r="O40" s="10">
        <f t="shared" si="9"/>
        <v>7</v>
      </c>
      <c r="P40" s="10">
        <f t="shared" si="9"/>
        <v>0</v>
      </c>
      <c r="Q40" s="10"/>
      <c r="R40" s="10"/>
      <c r="S40" s="10"/>
      <c r="T40" s="10"/>
    </row>
    <row r="41" s="4" customFormat="1" ht="136" hidden="1" customHeight="1" spans="1:21">
      <c r="A41" s="13">
        <v>1</v>
      </c>
      <c r="B41" s="12" t="s">
        <v>62</v>
      </c>
      <c r="C41" s="12" t="s">
        <v>172</v>
      </c>
      <c r="D41" s="13" t="s">
        <v>222</v>
      </c>
      <c r="E41" s="12" t="s">
        <v>101</v>
      </c>
      <c r="F41" s="12" t="s">
        <v>325</v>
      </c>
      <c r="G41" s="12" t="s">
        <v>326</v>
      </c>
      <c r="H41" s="12" t="s">
        <v>68</v>
      </c>
      <c r="I41" s="12" t="s">
        <v>327</v>
      </c>
      <c r="J41" s="16">
        <v>2023.11</v>
      </c>
      <c r="K41" s="17">
        <v>2023.12</v>
      </c>
      <c r="L41" s="17" t="s">
        <v>101</v>
      </c>
      <c r="M41" s="17" t="s">
        <v>328</v>
      </c>
      <c r="N41" s="18">
        <v>7</v>
      </c>
      <c r="O41" s="19">
        <v>7</v>
      </c>
      <c r="P41" s="19">
        <v>0</v>
      </c>
      <c r="Q41" s="13" t="s">
        <v>329</v>
      </c>
      <c r="R41" s="13" t="s">
        <v>330</v>
      </c>
      <c r="S41" s="13" t="s">
        <v>331</v>
      </c>
      <c r="T41" s="14"/>
      <c r="U41" s="21"/>
    </row>
  </sheetData>
  <autoFilter ref="A4:Z41">
    <filterColumn colId="11">
      <customFilters>
        <customFilter operator="equal" val="县发改局"/>
      </customFilters>
    </filterColumn>
    <extLst/>
  </autoFilter>
  <mergeCells count="17">
    <mergeCell ref="A2:T2"/>
    <mergeCell ref="B3:D3"/>
    <mergeCell ref="J3:K3"/>
    <mergeCell ref="O3:P3"/>
    <mergeCell ref="A3:A4"/>
    <mergeCell ref="E3:E4"/>
    <mergeCell ref="F3:F4"/>
    <mergeCell ref="G3:G4"/>
    <mergeCell ref="H3:H4"/>
    <mergeCell ref="I3:I4"/>
    <mergeCell ref="L3:L4"/>
    <mergeCell ref="M3:M4"/>
    <mergeCell ref="N3:N4"/>
    <mergeCell ref="Q3:Q4"/>
    <mergeCell ref="R3:R4"/>
    <mergeCell ref="S3:S4"/>
    <mergeCell ref="T3:T4"/>
  </mergeCells>
  <pageMargins left="0.751388888888889" right="0.751388888888889" top="0.708333333333333" bottom="0.629861111111111" header="0.5" footer="0.5"/>
  <pageSetup paperSize="9" scale="5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调整汇总表</vt:lpstr>
      <vt:lpstr>调整明细表</vt:lpstr>
      <vt:lpstr>补充计划汇总表</vt:lpstr>
      <vt:lpstr>补充计划明细表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zxj7004</dc:creator>
  <cp:lastModifiedBy>包志</cp:lastModifiedBy>
  <dcterms:created xsi:type="dcterms:W3CDTF">2023-08-28T07:42:00Z</dcterms:created>
  <dcterms:modified xsi:type="dcterms:W3CDTF">2023-12-06T02:31:56Z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A53FBF6BEE0F4C2AB662F7320B8C3F07_13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2052-12.1.0.15990</vt:lpwstr>
  </property>
</Properties>
</file>